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3"/>
  </bookViews>
  <sheets>
    <sheet name="2016报表" sheetId="1" r:id="rId1"/>
    <sheet name="2017报表" sheetId="2" r:id="rId2"/>
    <sheet name="2018报表" sheetId="3" r:id="rId3"/>
    <sheet name="2019报表" sheetId="4" r:id="rId4"/>
  </sheets>
  <definedNames/>
  <calcPr fullCalcOnLoad="1"/>
</workbook>
</file>

<file path=xl/sharedStrings.xml><?xml version="1.0" encoding="utf-8"?>
<sst xmlns="http://schemas.openxmlformats.org/spreadsheetml/2006/main" count="501" uniqueCount="111">
  <si>
    <t>基表六  实验室基本情况表(SJ6)</t>
  </si>
  <si>
    <t>填报单位：浙江万里学院</t>
  </si>
  <si>
    <t>学校代码</t>
  </si>
  <si>
    <t>实验室编号</t>
  </si>
  <si>
    <t>实验中心名称</t>
  </si>
  <si>
    <t>实验室类别</t>
  </si>
  <si>
    <t>建立年份</t>
  </si>
  <si>
    <t>房屋使用面积</t>
  </si>
  <si>
    <t>实验室类型</t>
  </si>
  <si>
    <t>所属学科</t>
  </si>
  <si>
    <t>教师获奖</t>
  </si>
  <si>
    <t>省部级（含）以上竞赛学生获奖情况</t>
  </si>
  <si>
    <t>论文和教材情况</t>
  </si>
  <si>
    <t>科研及社会服务情况</t>
  </si>
  <si>
    <t>毕业设计和</t>
  </si>
  <si>
    <t>开放实验</t>
  </si>
  <si>
    <t>兼任人员数</t>
  </si>
  <si>
    <t>实验教学运行经费</t>
  </si>
  <si>
    <t>与成果</t>
  </si>
  <si>
    <t>论文人数</t>
  </si>
  <si>
    <t>国家级</t>
  </si>
  <si>
    <t>省部级</t>
  </si>
  <si>
    <t>发明专利</t>
  </si>
  <si>
    <t>三大检索收录</t>
  </si>
  <si>
    <t>核心刊物</t>
  </si>
  <si>
    <t>实验教材</t>
  </si>
  <si>
    <t xml:space="preserve"> 科研 项目数</t>
  </si>
  <si>
    <t>社会服务项目数</t>
  </si>
  <si>
    <t xml:space="preserve"> 教研 项目数</t>
  </si>
  <si>
    <t>专科生人数</t>
  </si>
  <si>
    <t>本科生人数</t>
  </si>
  <si>
    <t>研究生人数</t>
  </si>
  <si>
    <t>实验个数</t>
  </si>
  <si>
    <t>实验人数</t>
  </si>
  <si>
    <t>实验人时数</t>
  </si>
  <si>
    <t>小计</t>
  </si>
  <si>
    <t>其中教学实验年材料消耗费</t>
  </si>
  <si>
    <t>教学</t>
  </si>
  <si>
    <t>科研</t>
  </si>
  <si>
    <t>省部级以上</t>
  </si>
  <si>
    <t>其它</t>
  </si>
  <si>
    <t>校内</t>
  </si>
  <si>
    <t>校外</t>
  </si>
  <si>
    <t>10876</t>
  </si>
  <si>
    <t>010102</t>
  </si>
  <si>
    <t>语言实验中心</t>
  </si>
  <si>
    <t>2006</t>
  </si>
  <si>
    <t>1</t>
  </si>
  <si>
    <t>0502</t>
  </si>
  <si>
    <t>020102</t>
  </si>
  <si>
    <t>法学训练中心</t>
  </si>
  <si>
    <t>2003</t>
  </si>
  <si>
    <t>0301</t>
  </si>
  <si>
    <t>030102</t>
  </si>
  <si>
    <t>艺术与建筑设计实验中心</t>
  </si>
  <si>
    <t>3</t>
  </si>
  <si>
    <t>2005</t>
  </si>
  <si>
    <t>0504</t>
  </si>
  <si>
    <t>040102</t>
  </si>
  <si>
    <t>经济与管理实验中心</t>
  </si>
  <si>
    <t>2001</t>
  </si>
  <si>
    <t>0201</t>
  </si>
  <si>
    <t>050102</t>
  </si>
  <si>
    <t>传媒实验中心</t>
  </si>
  <si>
    <t>2002</t>
  </si>
  <si>
    <t>0503</t>
  </si>
  <si>
    <t>060102</t>
  </si>
  <si>
    <t>生物与环境实验中心</t>
  </si>
  <si>
    <t>2</t>
  </si>
  <si>
    <t>1999</t>
  </si>
  <si>
    <t>0704</t>
  </si>
  <si>
    <t>070102</t>
  </si>
  <si>
    <t>电子信息实验中心</t>
  </si>
  <si>
    <t>0806</t>
  </si>
  <si>
    <t>180102</t>
  </si>
  <si>
    <t>电工电子基础课实验教学中心</t>
  </si>
  <si>
    <t>080102</t>
  </si>
  <si>
    <t>计算机信息技术实验中心</t>
  </si>
  <si>
    <t>1998</t>
  </si>
  <si>
    <t>110102</t>
  </si>
  <si>
    <t>现代物流实验中心</t>
  </si>
  <si>
    <t>2011</t>
  </si>
  <si>
    <t>1101</t>
  </si>
  <si>
    <t>130102</t>
  </si>
  <si>
    <t>基础教学实验中心</t>
  </si>
  <si>
    <t>310102</t>
  </si>
  <si>
    <t>工程训练中心</t>
  </si>
  <si>
    <t>0803</t>
  </si>
  <si>
    <t>数据来源：</t>
  </si>
  <si>
    <t>9、10、11、13-16、18-20取自“科研管理系统”，其中18-22为本学年立项项目数</t>
  </si>
  <si>
    <t>12、21、22、24由教务部提供</t>
  </si>
  <si>
    <t>25由研究生部提供</t>
  </si>
  <si>
    <t>26-32由二级学院自报，教务部粗审</t>
  </si>
  <si>
    <t>33-34由计财部提供</t>
  </si>
  <si>
    <t>语言中心</t>
  </si>
  <si>
    <t>0710</t>
  </si>
  <si>
    <t>电子与信息技术实验中心</t>
  </si>
  <si>
    <t>0807</t>
  </si>
  <si>
    <t>物流与电子商务实验中心</t>
  </si>
  <si>
    <t>0809</t>
  </si>
  <si>
    <t>0802</t>
  </si>
  <si>
    <t>9、10、17由科研部、教务部联合提供</t>
  </si>
  <si>
    <t>11、26-32由二级学院自报，教务部审核</t>
  </si>
  <si>
    <t>12、21-24由教务部提供</t>
  </si>
  <si>
    <t>13-16、18-20由科研部提供</t>
  </si>
  <si>
    <t>9、10、17由科研部、教务部联合提供。其中9-10市级教学成果2年一评，今年轮空；省级教学成果9月份刚启动申报</t>
  </si>
  <si>
    <t>12、21-24由教务部提供。</t>
  </si>
  <si>
    <t>说明：</t>
  </si>
  <si>
    <t>1. 9-11仅与实验室专任人员相关。</t>
  </si>
  <si>
    <t>2. 12仅与由实验室专任或兼任教师担任指导教师的竞赛获奖相关。</t>
  </si>
  <si>
    <t>2. 12-20仅与由实验室专任或兼任教师相关。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</si>
</sst>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6"/>
      <color indexed="8"/>
      <name val="Calibri"/>
      <family val="0"/>
    </font>
    <font>
      <sz val="9"/>
      <name val="Calibri"/>
      <family val="0"/>
    </font>
    <font>
      <sz val="10"/>
      <color theme="1"/>
      <name val="黑体"/>
      <family val="3"/>
    </font>
    <font>
      <b/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30" fillId="22" borderId="0" applyNumberFormat="0" applyBorder="0" applyAlignment="0" applyProtection="0"/>
    <xf numFmtId="0" fontId="0" fillId="0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</cellStyleXfs>
  <cellXfs count="124">
    <xf numFmtId="0" fontId="0" fillId="0" borderId="0" xfId="0" applyAlignment="1">
      <alignment/>
    </xf>
    <xf numFmtId="0" fontId="4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0" xfId="69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0" xfId="27" applyFont="1" applyFill="1" applyBorder="1" applyAlignment="1">
      <alignment horizontal="right" vertical="center" wrapText="1"/>
      <protection/>
    </xf>
    <xf numFmtId="0" fontId="2" fillId="0" borderId="18" xfId="27" applyFont="1" applyFill="1" applyBorder="1" applyAlignment="1">
      <alignment horizontal="right" vertical="center" wrapText="1"/>
      <protection/>
    </xf>
    <xf numFmtId="0" fontId="2" fillId="0" borderId="19" xfId="27" applyFont="1" applyFill="1" applyBorder="1" applyAlignment="1">
      <alignment horizontal="right" vertical="center" wrapText="1"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49" fontId="7" fillId="0" borderId="11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52" fillId="0" borderId="18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right" vertical="center" wrapText="1"/>
    </xf>
    <xf numFmtId="0" fontId="52" fillId="0" borderId="18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0" xfId="69" applyFont="1" applyFill="1" applyBorder="1" applyAlignment="1">
      <alignment horizontal="right"/>
      <protection/>
    </xf>
    <xf numFmtId="0" fontId="52" fillId="0" borderId="1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2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69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69" applyFont="1" applyFill="1" applyBorder="1" applyAlignment="1">
      <alignment horizontal="left"/>
      <protection/>
    </xf>
    <xf numFmtId="0" fontId="6" fillId="0" borderId="10" xfId="27" applyFont="1" applyFill="1" applyBorder="1" applyAlignment="1">
      <alignment horizontal="left" vertical="center" wrapText="1"/>
      <protection/>
    </xf>
    <xf numFmtId="0" fontId="6" fillId="0" borderId="18" xfId="27" applyFont="1" applyFill="1" applyBorder="1" applyAlignment="1">
      <alignment horizontal="left" vertical="center" wrapText="1"/>
      <protection/>
    </xf>
    <xf numFmtId="0" fontId="6" fillId="0" borderId="10" xfId="27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horizontal="left"/>
    </xf>
    <xf numFmtId="176" fontId="2" fillId="0" borderId="10" xfId="0" applyNumberFormat="1" applyFont="1" applyFill="1" applyBorder="1" applyAlignment="1">
      <alignment horizontal="left"/>
    </xf>
    <xf numFmtId="0" fontId="4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2" fillId="0" borderId="10" xfId="69" applyFont="1" applyFill="1" applyBorder="1" applyAlignment="1">
      <alignment horizontal="left" vertical="center"/>
      <protection/>
    </xf>
    <xf numFmtId="0" fontId="2" fillId="0" borderId="10" xfId="69" applyFont="1" applyFill="1" applyBorder="1" applyAlignment="1">
      <alignment horizontal="left"/>
      <protection/>
    </xf>
    <xf numFmtId="0" fontId="5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 quotePrefix="1">
      <alignment horizontal="left" vertical="center" wrapText="1"/>
    </xf>
    <xf numFmtId="0" fontId="2" fillId="0" borderId="11" xfId="0" applyFont="1" applyBorder="1" applyAlignment="1" quotePrefix="1">
      <alignment horizontal="left" vertical="center"/>
    </xf>
    <xf numFmtId="0" fontId="2" fillId="0" borderId="11" xfId="0" applyFont="1" applyBorder="1" applyAlignment="1" quotePrefix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常规_验收详情表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5" xfId="71"/>
    <cellStyle name="常规 7" xfId="72"/>
    <cellStyle name="常规_Sheet1" xfId="73"/>
    <cellStyle name="常规_验收情况表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workbookViewId="0" topLeftCell="A1">
      <selection activeCell="N25" sqref="N25"/>
    </sheetView>
  </sheetViews>
  <sheetFormatPr defaultColWidth="9.00390625" defaultRowHeight="14.25"/>
  <cols>
    <col min="1" max="2" width="6.625" style="97" customWidth="1"/>
    <col min="3" max="3" width="22.00390625" style="97" customWidth="1"/>
    <col min="4" max="4" width="3.625" style="97" customWidth="1"/>
    <col min="5" max="5" width="4.625" style="97" customWidth="1"/>
    <col min="6" max="6" width="5.625" style="97" customWidth="1"/>
    <col min="7" max="7" width="3.625" style="97" customWidth="1"/>
    <col min="8" max="8" width="5.625" style="97" customWidth="1"/>
    <col min="9" max="23" width="3.625" style="97" customWidth="1"/>
    <col min="24" max="24" width="4.25390625" style="97" customWidth="1"/>
    <col min="25" max="27" width="3.625" style="97" customWidth="1"/>
    <col min="28" max="28" width="4.625" style="97" customWidth="1"/>
    <col min="29" max="29" width="3.625" style="97" customWidth="1"/>
    <col min="30" max="30" width="6.125" style="97" customWidth="1"/>
    <col min="31" max="31" width="5.125" style="97" customWidth="1"/>
    <col min="32" max="32" width="3.625" style="97" customWidth="1"/>
    <col min="33" max="34" width="6.125" style="97" customWidth="1"/>
    <col min="35" max="16384" width="9.00390625" style="97" customWidth="1"/>
  </cols>
  <sheetData>
    <row r="1" spans="6:23" s="97" customFormat="1" ht="20.25">
      <c r="F1" s="103" t="s">
        <v>0</v>
      </c>
      <c r="W1" s="103"/>
    </row>
    <row r="2" s="98" customFormat="1" ht="25.5" customHeight="1">
      <c r="A2" s="104" t="s">
        <v>1</v>
      </c>
    </row>
    <row r="3" spans="1:34" s="98" customFormat="1" ht="13.5">
      <c r="A3" s="9">
        <v>1</v>
      </c>
      <c r="B3" s="9">
        <v>2</v>
      </c>
      <c r="C3" s="9">
        <v>3</v>
      </c>
      <c r="D3" s="9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5">
        <v>10</v>
      </c>
      <c r="K3" s="105">
        <v>11</v>
      </c>
      <c r="L3" s="105">
        <v>12</v>
      </c>
      <c r="M3" s="105">
        <v>13</v>
      </c>
      <c r="N3" s="105">
        <v>14</v>
      </c>
      <c r="O3" s="105">
        <v>15</v>
      </c>
      <c r="P3" s="105">
        <v>16</v>
      </c>
      <c r="Q3" s="105">
        <v>17</v>
      </c>
      <c r="R3" s="105">
        <v>18</v>
      </c>
      <c r="S3" s="105">
        <v>19</v>
      </c>
      <c r="T3" s="105">
        <v>20</v>
      </c>
      <c r="U3" s="105">
        <v>21</v>
      </c>
      <c r="V3" s="105">
        <v>22</v>
      </c>
      <c r="W3" s="105">
        <v>23</v>
      </c>
      <c r="X3" s="105">
        <v>24</v>
      </c>
      <c r="Y3" s="105">
        <v>25</v>
      </c>
      <c r="Z3" s="105">
        <v>26</v>
      </c>
      <c r="AA3" s="105">
        <v>27</v>
      </c>
      <c r="AB3" s="105">
        <v>28</v>
      </c>
      <c r="AC3" s="105">
        <v>29</v>
      </c>
      <c r="AD3" s="105">
        <v>30</v>
      </c>
      <c r="AE3" s="105">
        <v>31</v>
      </c>
      <c r="AF3" s="105">
        <v>32</v>
      </c>
      <c r="AG3" s="105">
        <v>33</v>
      </c>
      <c r="AH3" s="105">
        <v>34</v>
      </c>
    </row>
    <row r="4" spans="1:34" s="99" customFormat="1" ht="14.25" customHeight="1">
      <c r="A4" s="11" t="s">
        <v>2</v>
      </c>
      <c r="B4" s="11" t="s">
        <v>3</v>
      </c>
      <c r="C4" s="11" t="s">
        <v>4</v>
      </c>
      <c r="D4" s="11" t="s">
        <v>5</v>
      </c>
      <c r="E4" s="106" t="s">
        <v>6</v>
      </c>
      <c r="F4" s="106" t="s">
        <v>7</v>
      </c>
      <c r="G4" s="106" t="s">
        <v>8</v>
      </c>
      <c r="H4" s="106" t="s">
        <v>9</v>
      </c>
      <c r="I4" s="25" t="s">
        <v>10</v>
      </c>
      <c r="J4" s="25"/>
      <c r="K4" s="25"/>
      <c r="L4" s="11" t="s">
        <v>11</v>
      </c>
      <c r="M4" s="11" t="s">
        <v>12</v>
      </c>
      <c r="N4" s="11"/>
      <c r="O4" s="11"/>
      <c r="P4" s="11"/>
      <c r="Q4" s="11"/>
      <c r="R4" s="11" t="s">
        <v>13</v>
      </c>
      <c r="S4" s="11"/>
      <c r="T4" s="11"/>
      <c r="U4" s="11"/>
      <c r="V4" s="11"/>
      <c r="W4" s="11" t="s">
        <v>14</v>
      </c>
      <c r="X4" s="11"/>
      <c r="Y4" s="11"/>
      <c r="Z4" s="106" t="s">
        <v>15</v>
      </c>
      <c r="AA4" s="106"/>
      <c r="AB4" s="106"/>
      <c r="AC4" s="106"/>
      <c r="AD4" s="106"/>
      <c r="AE4" s="106"/>
      <c r="AF4" s="106" t="s">
        <v>16</v>
      </c>
      <c r="AG4" s="106" t="s">
        <v>17</v>
      </c>
      <c r="AH4" s="106"/>
    </row>
    <row r="5" spans="1:34" s="99" customFormat="1" ht="13.5">
      <c r="A5" s="13"/>
      <c r="B5" s="13"/>
      <c r="C5" s="13"/>
      <c r="D5" s="11"/>
      <c r="E5" s="106"/>
      <c r="F5" s="106"/>
      <c r="G5" s="106"/>
      <c r="H5" s="106"/>
      <c r="I5" s="26" t="s">
        <v>18</v>
      </c>
      <c r="J5" s="26"/>
      <c r="K5" s="26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 t="s">
        <v>19</v>
      </c>
      <c r="X5" s="11"/>
      <c r="Y5" s="11"/>
      <c r="Z5" s="106"/>
      <c r="AA5" s="106"/>
      <c r="AB5" s="106"/>
      <c r="AC5" s="106"/>
      <c r="AD5" s="106"/>
      <c r="AE5" s="106"/>
      <c r="AF5" s="119"/>
      <c r="AG5" s="106"/>
      <c r="AH5" s="106"/>
    </row>
    <row r="6" spans="1:34" s="99" customFormat="1" ht="13.5">
      <c r="A6" s="13"/>
      <c r="B6" s="13"/>
      <c r="C6" s="13"/>
      <c r="D6" s="11"/>
      <c r="E6" s="106"/>
      <c r="F6" s="106"/>
      <c r="G6" s="106"/>
      <c r="H6" s="106"/>
      <c r="I6" s="11" t="s">
        <v>20</v>
      </c>
      <c r="J6" s="11" t="s">
        <v>21</v>
      </c>
      <c r="K6" s="11" t="s">
        <v>22</v>
      </c>
      <c r="L6" s="11"/>
      <c r="M6" s="11" t="s">
        <v>23</v>
      </c>
      <c r="N6" s="11"/>
      <c r="O6" s="11" t="s">
        <v>24</v>
      </c>
      <c r="P6" s="11"/>
      <c r="Q6" s="11" t="s">
        <v>25</v>
      </c>
      <c r="R6" s="11" t="s">
        <v>26</v>
      </c>
      <c r="S6" s="11"/>
      <c r="T6" s="11" t="s">
        <v>27</v>
      </c>
      <c r="U6" s="11" t="s">
        <v>28</v>
      </c>
      <c r="V6" s="11"/>
      <c r="W6" s="11" t="s">
        <v>29</v>
      </c>
      <c r="X6" s="11" t="s">
        <v>30</v>
      </c>
      <c r="Y6" s="11" t="s">
        <v>31</v>
      </c>
      <c r="Z6" s="106" t="s">
        <v>32</v>
      </c>
      <c r="AA6" s="106"/>
      <c r="AB6" s="106" t="s">
        <v>33</v>
      </c>
      <c r="AC6" s="106"/>
      <c r="AD6" s="106" t="s">
        <v>34</v>
      </c>
      <c r="AE6" s="106"/>
      <c r="AF6" s="119"/>
      <c r="AG6" s="106" t="s">
        <v>35</v>
      </c>
      <c r="AH6" s="106" t="s">
        <v>36</v>
      </c>
    </row>
    <row r="7" spans="1:34" s="99" customFormat="1" ht="13.5">
      <c r="A7" s="13"/>
      <c r="B7" s="13"/>
      <c r="C7" s="13"/>
      <c r="D7" s="11"/>
      <c r="E7" s="106"/>
      <c r="F7" s="106"/>
      <c r="G7" s="106"/>
      <c r="H7" s="106"/>
      <c r="I7" s="13"/>
      <c r="J7" s="11"/>
      <c r="K7" s="11"/>
      <c r="L7" s="11"/>
      <c r="M7" s="11"/>
      <c r="N7" s="11"/>
      <c r="O7" s="11"/>
      <c r="P7" s="11"/>
      <c r="Q7" s="11"/>
      <c r="R7" s="13"/>
      <c r="S7" s="13"/>
      <c r="T7" s="11"/>
      <c r="U7" s="11"/>
      <c r="V7" s="11"/>
      <c r="W7" s="11"/>
      <c r="X7" s="11"/>
      <c r="Y7" s="11"/>
      <c r="Z7" s="119"/>
      <c r="AA7" s="119"/>
      <c r="AB7" s="106"/>
      <c r="AC7" s="106"/>
      <c r="AD7" s="106"/>
      <c r="AE7" s="106"/>
      <c r="AF7" s="119"/>
      <c r="AG7" s="119"/>
      <c r="AH7" s="119"/>
    </row>
    <row r="8" spans="1:34" s="99" customFormat="1" ht="13.5">
      <c r="A8" s="13"/>
      <c r="B8" s="13"/>
      <c r="C8" s="13"/>
      <c r="D8" s="11"/>
      <c r="E8" s="106"/>
      <c r="F8" s="106"/>
      <c r="G8" s="106"/>
      <c r="H8" s="106"/>
      <c r="I8" s="13"/>
      <c r="J8" s="11"/>
      <c r="K8" s="11"/>
      <c r="L8" s="11"/>
      <c r="M8" s="11" t="s">
        <v>37</v>
      </c>
      <c r="N8" s="11" t="s">
        <v>38</v>
      </c>
      <c r="O8" s="11" t="s">
        <v>37</v>
      </c>
      <c r="P8" s="11" t="s">
        <v>38</v>
      </c>
      <c r="Q8" s="11"/>
      <c r="R8" s="11" t="s">
        <v>39</v>
      </c>
      <c r="S8" s="11" t="s">
        <v>40</v>
      </c>
      <c r="T8" s="11"/>
      <c r="U8" s="11" t="s">
        <v>39</v>
      </c>
      <c r="V8" s="11" t="s">
        <v>40</v>
      </c>
      <c r="W8" s="11"/>
      <c r="X8" s="11"/>
      <c r="Y8" s="11"/>
      <c r="Z8" s="119"/>
      <c r="AA8" s="119"/>
      <c r="AB8" s="106"/>
      <c r="AC8" s="106"/>
      <c r="AD8" s="106"/>
      <c r="AE8" s="106"/>
      <c r="AF8" s="119"/>
      <c r="AG8" s="119"/>
      <c r="AH8" s="119"/>
    </row>
    <row r="9" spans="1:34" s="99" customFormat="1" ht="67.5" customHeight="1">
      <c r="A9" s="13"/>
      <c r="B9" s="13"/>
      <c r="C9" s="13"/>
      <c r="D9" s="11"/>
      <c r="E9" s="106"/>
      <c r="F9" s="106"/>
      <c r="G9" s="106"/>
      <c r="H9" s="106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06" t="s">
        <v>41</v>
      </c>
      <c r="AA9" s="106" t="s">
        <v>42</v>
      </c>
      <c r="AB9" s="106" t="s">
        <v>41</v>
      </c>
      <c r="AC9" s="106" t="s">
        <v>42</v>
      </c>
      <c r="AD9" s="106" t="s">
        <v>41</v>
      </c>
      <c r="AE9" s="106" t="s">
        <v>42</v>
      </c>
      <c r="AF9" s="119"/>
      <c r="AG9" s="119"/>
      <c r="AH9" s="119"/>
    </row>
    <row r="10" spans="1:34" s="100" customFormat="1" ht="14.25" customHeight="1">
      <c r="A10" s="85" t="s">
        <v>43</v>
      </c>
      <c r="B10" s="120" t="s">
        <v>44</v>
      </c>
      <c r="C10" s="85" t="s">
        <v>45</v>
      </c>
      <c r="D10" s="107">
        <v>2</v>
      </c>
      <c r="E10" s="85" t="s">
        <v>46</v>
      </c>
      <c r="F10" s="108">
        <v>1520</v>
      </c>
      <c r="G10" s="85" t="s">
        <v>47</v>
      </c>
      <c r="H10" s="109" t="s">
        <v>48</v>
      </c>
      <c r="I10" s="78">
        <v>0</v>
      </c>
      <c r="J10" s="78">
        <v>0</v>
      </c>
      <c r="K10" s="73">
        <v>0</v>
      </c>
      <c r="L10" s="73">
        <v>25</v>
      </c>
      <c r="M10" s="73">
        <v>0</v>
      </c>
      <c r="N10" s="73">
        <v>0</v>
      </c>
      <c r="O10" s="73">
        <v>1</v>
      </c>
      <c r="P10" s="73">
        <v>1</v>
      </c>
      <c r="Q10" s="78">
        <v>0</v>
      </c>
      <c r="R10" s="73">
        <v>2</v>
      </c>
      <c r="S10" s="73">
        <v>9</v>
      </c>
      <c r="T10" s="73">
        <v>0</v>
      </c>
      <c r="U10" s="73">
        <v>0</v>
      </c>
      <c r="V10" s="73">
        <v>0</v>
      </c>
      <c r="W10" s="78">
        <v>0</v>
      </c>
      <c r="X10" s="78">
        <v>375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8">
        <v>22</v>
      </c>
      <c r="AG10" s="91">
        <v>2.996243</v>
      </c>
      <c r="AH10" s="91">
        <v>0.122</v>
      </c>
    </row>
    <row r="11" spans="1:34" s="101" customFormat="1" ht="14.25" customHeight="1">
      <c r="A11" s="85" t="s">
        <v>43</v>
      </c>
      <c r="B11" s="120" t="s">
        <v>49</v>
      </c>
      <c r="C11" s="78" t="s">
        <v>50</v>
      </c>
      <c r="D11" s="107">
        <v>2</v>
      </c>
      <c r="E11" s="85" t="s">
        <v>51</v>
      </c>
      <c r="F11" s="108">
        <v>2122</v>
      </c>
      <c r="G11" s="85" t="s">
        <v>47</v>
      </c>
      <c r="H11" s="109" t="s">
        <v>52</v>
      </c>
      <c r="I11" s="78">
        <v>0</v>
      </c>
      <c r="J11" s="78">
        <v>0</v>
      </c>
      <c r="K11" s="73">
        <v>0</v>
      </c>
      <c r="L11" s="73">
        <v>8</v>
      </c>
      <c r="M11" s="73">
        <v>0</v>
      </c>
      <c r="N11" s="73">
        <v>0</v>
      </c>
      <c r="O11" s="73">
        <v>0</v>
      </c>
      <c r="P11" s="73">
        <v>1</v>
      </c>
      <c r="Q11" s="78">
        <v>0</v>
      </c>
      <c r="R11" s="73">
        <v>0</v>
      </c>
      <c r="S11" s="73">
        <v>6</v>
      </c>
      <c r="T11" s="73">
        <v>4</v>
      </c>
      <c r="U11" s="73">
        <v>0</v>
      </c>
      <c r="V11" s="73">
        <v>2</v>
      </c>
      <c r="W11" s="78">
        <v>0</v>
      </c>
      <c r="X11" s="73">
        <v>384</v>
      </c>
      <c r="Y11" s="73">
        <v>1</v>
      </c>
      <c r="Z11" s="73">
        <v>17</v>
      </c>
      <c r="AA11" s="73">
        <v>2</v>
      </c>
      <c r="AB11" s="73">
        <v>1147</v>
      </c>
      <c r="AC11" s="73">
        <v>180</v>
      </c>
      <c r="AD11" s="73">
        <v>80940</v>
      </c>
      <c r="AE11" s="73">
        <v>52200</v>
      </c>
      <c r="AF11" s="78">
        <v>30</v>
      </c>
      <c r="AG11" s="91">
        <v>5.579704</v>
      </c>
      <c r="AH11" s="91">
        <v>0.8407</v>
      </c>
    </row>
    <row r="12" spans="1:34" s="101" customFormat="1" ht="14.25" customHeight="1">
      <c r="A12" s="85" t="s">
        <v>43</v>
      </c>
      <c r="B12" s="85" t="s">
        <v>53</v>
      </c>
      <c r="C12" s="85" t="s">
        <v>54</v>
      </c>
      <c r="D12" s="107" t="s">
        <v>55</v>
      </c>
      <c r="E12" s="85" t="s">
        <v>56</v>
      </c>
      <c r="F12" s="108">
        <v>12184</v>
      </c>
      <c r="G12" s="85" t="s">
        <v>47</v>
      </c>
      <c r="H12" s="109" t="s">
        <v>57</v>
      </c>
      <c r="I12" s="81">
        <v>0</v>
      </c>
      <c r="J12" s="81">
        <v>1</v>
      </c>
      <c r="K12" s="81">
        <v>0</v>
      </c>
      <c r="L12" s="81">
        <v>19</v>
      </c>
      <c r="M12" s="81">
        <v>0</v>
      </c>
      <c r="N12" s="81">
        <v>0</v>
      </c>
      <c r="O12" s="81">
        <v>0</v>
      </c>
      <c r="P12" s="81">
        <v>2</v>
      </c>
      <c r="Q12" s="81">
        <v>0</v>
      </c>
      <c r="R12" s="81">
        <v>0</v>
      </c>
      <c r="S12" s="81">
        <v>5</v>
      </c>
      <c r="T12" s="81">
        <v>6</v>
      </c>
      <c r="U12" s="81">
        <v>0</v>
      </c>
      <c r="V12" s="81">
        <v>0</v>
      </c>
      <c r="W12" s="81">
        <v>0</v>
      </c>
      <c r="X12" s="81">
        <v>410</v>
      </c>
      <c r="Y12" s="81">
        <v>0</v>
      </c>
      <c r="Z12" s="81">
        <v>152</v>
      </c>
      <c r="AA12" s="81">
        <v>0</v>
      </c>
      <c r="AB12" s="81">
        <v>1591</v>
      </c>
      <c r="AC12" s="81">
        <v>0</v>
      </c>
      <c r="AD12" s="81">
        <v>214502</v>
      </c>
      <c r="AE12" s="81">
        <v>0</v>
      </c>
      <c r="AF12" s="81">
        <v>49</v>
      </c>
      <c r="AG12" s="92">
        <v>24.187671999999996</v>
      </c>
      <c r="AH12" s="93">
        <v>12.93489</v>
      </c>
    </row>
    <row r="13" spans="1:34" s="101" customFormat="1" ht="14.25" customHeight="1">
      <c r="A13" s="85" t="s">
        <v>43</v>
      </c>
      <c r="B13" s="85" t="s">
        <v>58</v>
      </c>
      <c r="C13" s="85" t="s">
        <v>59</v>
      </c>
      <c r="D13" s="107">
        <v>2</v>
      </c>
      <c r="E13" s="85" t="s">
        <v>60</v>
      </c>
      <c r="F13" s="108">
        <v>2391</v>
      </c>
      <c r="G13" s="85" t="s">
        <v>47</v>
      </c>
      <c r="H13" s="109" t="s">
        <v>61</v>
      </c>
      <c r="I13" s="81">
        <v>0</v>
      </c>
      <c r="J13" s="81">
        <v>1</v>
      </c>
      <c r="K13" s="81">
        <v>0</v>
      </c>
      <c r="L13" s="75">
        <v>23</v>
      </c>
      <c r="M13" s="75">
        <v>0</v>
      </c>
      <c r="N13" s="75">
        <v>1</v>
      </c>
      <c r="O13" s="75">
        <v>0</v>
      </c>
      <c r="P13" s="75">
        <v>5</v>
      </c>
      <c r="Q13" s="75">
        <v>0</v>
      </c>
      <c r="R13" s="75">
        <v>6</v>
      </c>
      <c r="S13" s="75">
        <v>30</v>
      </c>
      <c r="T13" s="75">
        <v>16</v>
      </c>
      <c r="U13" s="75">
        <v>0</v>
      </c>
      <c r="V13" s="75">
        <v>0</v>
      </c>
      <c r="W13" s="75">
        <v>0</v>
      </c>
      <c r="X13" s="75">
        <v>1347</v>
      </c>
      <c r="Y13" s="75">
        <v>9</v>
      </c>
      <c r="Z13" s="75">
        <v>44</v>
      </c>
      <c r="AA13" s="75">
        <v>2</v>
      </c>
      <c r="AB13" s="73">
        <v>2185</v>
      </c>
      <c r="AC13" s="73">
        <v>355</v>
      </c>
      <c r="AD13" s="73">
        <v>19531</v>
      </c>
      <c r="AE13" s="73">
        <v>2950</v>
      </c>
      <c r="AF13" s="75">
        <v>43</v>
      </c>
      <c r="AG13" s="94">
        <v>9.478192800000002</v>
      </c>
      <c r="AH13" s="94">
        <v>0.48268600000000006</v>
      </c>
    </row>
    <row r="14" spans="1:34" s="101" customFormat="1" ht="14.25" customHeight="1">
      <c r="A14" s="85" t="s">
        <v>43</v>
      </c>
      <c r="B14" s="85" t="s">
        <v>62</v>
      </c>
      <c r="C14" s="85" t="s">
        <v>63</v>
      </c>
      <c r="D14" s="107">
        <v>2</v>
      </c>
      <c r="E14" s="85" t="s">
        <v>64</v>
      </c>
      <c r="F14" s="108">
        <v>2473</v>
      </c>
      <c r="G14" s="85" t="s">
        <v>47</v>
      </c>
      <c r="H14" s="109" t="s">
        <v>65</v>
      </c>
      <c r="I14" s="76">
        <v>0</v>
      </c>
      <c r="J14" s="76">
        <v>0</v>
      </c>
      <c r="K14" s="75">
        <v>0</v>
      </c>
      <c r="L14" s="75">
        <v>52</v>
      </c>
      <c r="M14" s="75">
        <v>0</v>
      </c>
      <c r="N14" s="75">
        <v>0</v>
      </c>
      <c r="O14" s="75">
        <v>0</v>
      </c>
      <c r="P14" s="75">
        <v>7</v>
      </c>
      <c r="Q14" s="76">
        <v>0</v>
      </c>
      <c r="R14" s="75">
        <v>2</v>
      </c>
      <c r="S14" s="75">
        <v>9</v>
      </c>
      <c r="T14" s="75">
        <v>5</v>
      </c>
      <c r="U14" s="75">
        <v>0</v>
      </c>
      <c r="V14" s="75">
        <v>0</v>
      </c>
      <c r="W14" s="76">
        <v>0</v>
      </c>
      <c r="X14" s="76">
        <v>542</v>
      </c>
      <c r="Y14" s="75">
        <v>0</v>
      </c>
      <c r="Z14" s="75">
        <v>26</v>
      </c>
      <c r="AA14" s="75">
        <v>0</v>
      </c>
      <c r="AB14" s="75">
        <v>1198</v>
      </c>
      <c r="AC14" s="75">
        <v>0</v>
      </c>
      <c r="AD14" s="75">
        <v>14712</v>
      </c>
      <c r="AE14" s="75">
        <v>0</v>
      </c>
      <c r="AF14" s="76">
        <v>0</v>
      </c>
      <c r="AG14" s="95">
        <v>12.555416000000001</v>
      </c>
      <c r="AH14" s="95">
        <v>5.6195</v>
      </c>
    </row>
    <row r="15" spans="1:34" s="101" customFormat="1" ht="14.25" customHeight="1">
      <c r="A15" s="85" t="s">
        <v>43</v>
      </c>
      <c r="B15" s="120" t="s">
        <v>66</v>
      </c>
      <c r="C15" s="110" t="s">
        <v>67</v>
      </c>
      <c r="D15" s="111" t="s">
        <v>68</v>
      </c>
      <c r="E15" s="85" t="s">
        <v>69</v>
      </c>
      <c r="F15" s="108">
        <v>12854</v>
      </c>
      <c r="G15" s="85" t="s">
        <v>47</v>
      </c>
      <c r="H15" s="109" t="s">
        <v>70</v>
      </c>
      <c r="I15" s="75">
        <v>0</v>
      </c>
      <c r="J15" s="75">
        <v>7</v>
      </c>
      <c r="K15" s="75">
        <v>7</v>
      </c>
      <c r="L15" s="75">
        <v>13</v>
      </c>
      <c r="M15" s="75">
        <v>0</v>
      </c>
      <c r="N15" s="75">
        <v>14</v>
      </c>
      <c r="O15" s="75">
        <v>0</v>
      </c>
      <c r="P15" s="75">
        <v>35</v>
      </c>
      <c r="Q15" s="75">
        <v>0</v>
      </c>
      <c r="R15" s="75">
        <v>6</v>
      </c>
      <c r="S15" s="75">
        <v>9</v>
      </c>
      <c r="T15" s="75">
        <v>3</v>
      </c>
      <c r="U15" s="75">
        <v>5</v>
      </c>
      <c r="V15" s="75">
        <v>1</v>
      </c>
      <c r="W15" s="76">
        <v>0</v>
      </c>
      <c r="X15" s="76">
        <v>675</v>
      </c>
      <c r="Y15" s="75">
        <v>30</v>
      </c>
      <c r="Z15" s="84">
        <v>500</v>
      </c>
      <c r="AA15" s="84">
        <v>120</v>
      </c>
      <c r="AB15" s="84">
        <v>1500</v>
      </c>
      <c r="AC15" s="84">
        <v>300</v>
      </c>
      <c r="AD15" s="84">
        <v>211440</v>
      </c>
      <c r="AE15" s="84">
        <v>2000</v>
      </c>
      <c r="AF15" s="85">
        <v>16</v>
      </c>
      <c r="AG15" s="95">
        <v>95.34031099999999</v>
      </c>
      <c r="AH15" s="95">
        <v>62.21380699999998</v>
      </c>
    </row>
    <row r="16" spans="1:34" s="101" customFormat="1" ht="14.25" customHeight="1">
      <c r="A16" s="85" t="s">
        <v>43</v>
      </c>
      <c r="B16" s="112" t="s">
        <v>71</v>
      </c>
      <c r="C16" s="112" t="s">
        <v>72</v>
      </c>
      <c r="D16" s="111">
        <v>2</v>
      </c>
      <c r="E16" s="85" t="s">
        <v>69</v>
      </c>
      <c r="F16" s="108">
        <v>5546</v>
      </c>
      <c r="G16" s="85" t="s">
        <v>47</v>
      </c>
      <c r="H16" s="109" t="s">
        <v>73</v>
      </c>
      <c r="I16" s="76">
        <v>0</v>
      </c>
      <c r="J16" s="75">
        <v>1</v>
      </c>
      <c r="K16" s="75">
        <v>4</v>
      </c>
      <c r="L16" s="75">
        <v>11</v>
      </c>
      <c r="M16" s="75">
        <v>0</v>
      </c>
      <c r="N16" s="75">
        <v>6</v>
      </c>
      <c r="O16" s="75">
        <v>0</v>
      </c>
      <c r="P16" s="75">
        <v>2</v>
      </c>
      <c r="Q16" s="76">
        <v>2</v>
      </c>
      <c r="R16" s="75">
        <v>2</v>
      </c>
      <c r="S16" s="75">
        <v>8</v>
      </c>
      <c r="T16" s="75">
        <v>3</v>
      </c>
      <c r="U16" s="75">
        <v>2</v>
      </c>
      <c r="V16" s="75">
        <v>1</v>
      </c>
      <c r="W16" s="116">
        <v>0</v>
      </c>
      <c r="X16" s="116">
        <v>277</v>
      </c>
      <c r="Y16" s="86">
        <v>5</v>
      </c>
      <c r="Z16" s="87">
        <v>15</v>
      </c>
      <c r="AA16" s="87">
        <v>0</v>
      </c>
      <c r="AB16" s="87">
        <v>546</v>
      </c>
      <c r="AC16" s="87">
        <v>0</v>
      </c>
      <c r="AD16" s="87">
        <v>32760</v>
      </c>
      <c r="AE16" s="87">
        <v>0</v>
      </c>
      <c r="AF16" s="89">
        <v>3</v>
      </c>
      <c r="AG16" s="95">
        <v>24.2470644</v>
      </c>
      <c r="AH16" s="95">
        <v>20.6309804</v>
      </c>
    </row>
    <row r="17" spans="1:34" s="101" customFormat="1" ht="14.25" customHeight="1">
      <c r="A17" s="85" t="s">
        <v>43</v>
      </c>
      <c r="B17" s="112" t="s">
        <v>74</v>
      </c>
      <c r="C17" s="112" t="s">
        <v>75</v>
      </c>
      <c r="D17" s="111" t="s">
        <v>68</v>
      </c>
      <c r="E17" s="85" t="s">
        <v>60</v>
      </c>
      <c r="F17" s="108">
        <v>2692</v>
      </c>
      <c r="G17" s="85" t="s">
        <v>47</v>
      </c>
      <c r="H17" s="109" t="s">
        <v>73</v>
      </c>
      <c r="I17" s="76">
        <v>0</v>
      </c>
      <c r="J17" s="75">
        <v>1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1</v>
      </c>
      <c r="Q17" s="76">
        <v>0</v>
      </c>
      <c r="R17" s="75">
        <v>0</v>
      </c>
      <c r="S17" s="75">
        <v>1</v>
      </c>
      <c r="T17" s="75">
        <v>1</v>
      </c>
      <c r="U17" s="75">
        <v>1</v>
      </c>
      <c r="V17" s="75">
        <v>0</v>
      </c>
      <c r="W17" s="117">
        <v>0</v>
      </c>
      <c r="X17" s="117">
        <v>220</v>
      </c>
      <c r="Y17" s="86">
        <v>0</v>
      </c>
      <c r="Z17" s="87">
        <v>33</v>
      </c>
      <c r="AA17" s="87">
        <v>0</v>
      </c>
      <c r="AB17" s="87">
        <v>270</v>
      </c>
      <c r="AC17" s="87">
        <v>0</v>
      </c>
      <c r="AD17" s="87">
        <v>35640</v>
      </c>
      <c r="AE17" s="87">
        <v>0</v>
      </c>
      <c r="AF17" s="89">
        <v>3</v>
      </c>
      <c r="AG17" s="95">
        <v>36.3705966</v>
      </c>
      <c r="AH17" s="95">
        <v>30.94647059999999</v>
      </c>
    </row>
    <row r="18" spans="1:34" s="101" customFormat="1" ht="14.25" customHeight="1">
      <c r="A18" s="85" t="s">
        <v>43</v>
      </c>
      <c r="B18" s="121" t="s">
        <v>76</v>
      </c>
      <c r="C18" s="113" t="s">
        <v>77</v>
      </c>
      <c r="D18" s="111">
        <v>2</v>
      </c>
      <c r="E18" s="85" t="s">
        <v>78</v>
      </c>
      <c r="F18" s="108">
        <v>5452</v>
      </c>
      <c r="G18" s="85" t="s">
        <v>47</v>
      </c>
      <c r="H18" s="109" t="s">
        <v>73</v>
      </c>
      <c r="I18" s="76">
        <v>0</v>
      </c>
      <c r="J18" s="76">
        <v>0</v>
      </c>
      <c r="K18" s="75">
        <v>0</v>
      </c>
      <c r="L18" s="75">
        <v>35</v>
      </c>
      <c r="M18" s="75">
        <v>0</v>
      </c>
      <c r="N18" s="75">
        <v>20</v>
      </c>
      <c r="O18" s="75">
        <v>0</v>
      </c>
      <c r="P18" s="75">
        <v>2</v>
      </c>
      <c r="Q18" s="75">
        <v>0</v>
      </c>
      <c r="R18" s="75">
        <v>3</v>
      </c>
      <c r="S18" s="75">
        <v>6</v>
      </c>
      <c r="T18" s="75">
        <v>2</v>
      </c>
      <c r="U18" s="75">
        <v>1</v>
      </c>
      <c r="V18" s="75">
        <v>1</v>
      </c>
      <c r="W18" s="76">
        <v>0</v>
      </c>
      <c r="X18" s="76">
        <v>467</v>
      </c>
      <c r="Y18" s="75">
        <v>6</v>
      </c>
      <c r="Z18" s="75">
        <v>5</v>
      </c>
      <c r="AA18" s="75">
        <v>1</v>
      </c>
      <c r="AB18" s="75">
        <v>180</v>
      </c>
      <c r="AC18" s="75">
        <v>40</v>
      </c>
      <c r="AD18" s="75">
        <v>7440</v>
      </c>
      <c r="AE18" s="75">
        <v>32000</v>
      </c>
      <c r="AF18" s="76">
        <v>6</v>
      </c>
      <c r="AG18" s="95">
        <v>13.780083000000001</v>
      </c>
      <c r="AH18" s="95">
        <v>4.22008</v>
      </c>
    </row>
    <row r="19" spans="1:34" s="101" customFormat="1" ht="14.25" customHeight="1">
      <c r="A19" s="85" t="s">
        <v>43</v>
      </c>
      <c r="B19" s="121" t="s">
        <v>79</v>
      </c>
      <c r="C19" s="85" t="s">
        <v>80</v>
      </c>
      <c r="D19" s="111" t="s">
        <v>55</v>
      </c>
      <c r="E19" s="85" t="s">
        <v>81</v>
      </c>
      <c r="F19" s="108">
        <v>953</v>
      </c>
      <c r="G19" s="85" t="s">
        <v>47</v>
      </c>
      <c r="H19" s="109" t="s">
        <v>82</v>
      </c>
      <c r="I19" s="76">
        <v>0</v>
      </c>
      <c r="J19" s="76">
        <v>0</v>
      </c>
      <c r="K19" s="75">
        <v>0</v>
      </c>
      <c r="L19" s="75">
        <v>20</v>
      </c>
      <c r="M19" s="75">
        <v>0</v>
      </c>
      <c r="N19" s="75">
        <v>3</v>
      </c>
      <c r="O19" s="75">
        <v>0</v>
      </c>
      <c r="P19" s="75">
        <v>2</v>
      </c>
      <c r="Q19" s="76">
        <v>3</v>
      </c>
      <c r="R19" s="75">
        <v>5</v>
      </c>
      <c r="S19" s="75">
        <v>6</v>
      </c>
      <c r="T19" s="75">
        <v>5</v>
      </c>
      <c r="U19" s="75">
        <v>0</v>
      </c>
      <c r="V19" s="75">
        <v>2</v>
      </c>
      <c r="W19" s="76">
        <v>0</v>
      </c>
      <c r="X19" s="76">
        <v>497</v>
      </c>
      <c r="Y19" s="75">
        <v>9</v>
      </c>
      <c r="Z19" s="75">
        <v>1</v>
      </c>
      <c r="AA19" s="75">
        <v>1</v>
      </c>
      <c r="AB19" s="75">
        <v>30</v>
      </c>
      <c r="AC19" s="75">
        <v>67</v>
      </c>
      <c r="AD19" s="75">
        <v>360</v>
      </c>
      <c r="AE19" s="75">
        <v>4824</v>
      </c>
      <c r="AF19" s="76">
        <v>12</v>
      </c>
      <c r="AG19" s="96">
        <v>3.5263692000000004</v>
      </c>
      <c r="AH19" s="96">
        <v>1.052802</v>
      </c>
    </row>
    <row r="20" spans="1:34" s="101" customFormat="1" ht="14.25" customHeight="1">
      <c r="A20" s="85" t="s">
        <v>43</v>
      </c>
      <c r="B20" s="121" t="s">
        <v>83</v>
      </c>
      <c r="C20" s="113" t="s">
        <v>84</v>
      </c>
      <c r="D20" s="111" t="s">
        <v>55</v>
      </c>
      <c r="E20" s="85" t="s">
        <v>60</v>
      </c>
      <c r="F20" s="108">
        <v>18680</v>
      </c>
      <c r="G20" s="85" t="s">
        <v>47</v>
      </c>
      <c r="H20" s="109" t="s">
        <v>73</v>
      </c>
      <c r="I20" s="76">
        <v>0</v>
      </c>
      <c r="J20" s="76">
        <v>0</v>
      </c>
      <c r="K20" s="75">
        <v>1</v>
      </c>
      <c r="L20" s="75">
        <v>8</v>
      </c>
      <c r="M20" s="75">
        <v>0</v>
      </c>
      <c r="N20" s="75">
        <v>0</v>
      </c>
      <c r="O20" s="75">
        <v>0</v>
      </c>
      <c r="P20" s="75">
        <v>1</v>
      </c>
      <c r="Q20" s="76">
        <v>0</v>
      </c>
      <c r="R20" s="76">
        <v>0</v>
      </c>
      <c r="S20" s="76">
        <v>9</v>
      </c>
      <c r="T20" s="76">
        <v>3</v>
      </c>
      <c r="U20" s="76">
        <v>0</v>
      </c>
      <c r="V20" s="75">
        <v>0</v>
      </c>
      <c r="W20" s="76">
        <v>0</v>
      </c>
      <c r="X20" s="76">
        <v>0</v>
      </c>
      <c r="Y20" s="75">
        <v>0</v>
      </c>
      <c r="Z20" s="75">
        <f>17+88</f>
        <v>105</v>
      </c>
      <c r="AA20" s="75">
        <v>0</v>
      </c>
      <c r="AB20" s="75">
        <v>4358</v>
      </c>
      <c r="AC20" s="75">
        <v>0</v>
      </c>
      <c r="AD20" s="75">
        <f>2558+232407</f>
        <v>234965</v>
      </c>
      <c r="AE20" s="75">
        <v>0</v>
      </c>
      <c r="AF20" s="76">
        <v>0</v>
      </c>
      <c r="AG20" s="95">
        <v>40.913966200000004</v>
      </c>
      <c r="AH20" s="95">
        <v>29.156672999999998</v>
      </c>
    </row>
    <row r="21" spans="1:34" s="101" customFormat="1" ht="14.25" customHeight="1">
      <c r="A21" s="85" t="s">
        <v>43</v>
      </c>
      <c r="B21" s="85" t="s">
        <v>85</v>
      </c>
      <c r="C21" s="112" t="s">
        <v>86</v>
      </c>
      <c r="D21" s="111" t="s">
        <v>55</v>
      </c>
      <c r="E21" s="85" t="s">
        <v>56</v>
      </c>
      <c r="F21" s="108">
        <v>1490</v>
      </c>
      <c r="G21" s="85" t="s">
        <v>47</v>
      </c>
      <c r="H21" s="109" t="s">
        <v>87</v>
      </c>
      <c r="I21" s="76">
        <v>0</v>
      </c>
      <c r="J21" s="76">
        <v>0</v>
      </c>
      <c r="K21" s="75">
        <v>0</v>
      </c>
      <c r="L21" s="75">
        <v>0</v>
      </c>
      <c r="M21" s="76">
        <v>0</v>
      </c>
      <c r="N21" s="76">
        <v>0</v>
      </c>
      <c r="O21" s="75">
        <v>0</v>
      </c>
      <c r="P21" s="75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5">
        <v>0</v>
      </c>
      <c r="W21" s="76">
        <v>0</v>
      </c>
      <c r="X21" s="76">
        <v>0</v>
      </c>
      <c r="Y21" s="75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9</v>
      </c>
      <c r="AG21" s="95">
        <v>11.073968</v>
      </c>
      <c r="AH21" s="95">
        <v>1.49758</v>
      </c>
    </row>
    <row r="22" spans="1:26" s="97" customFormat="1" ht="14.25" customHeight="1">
      <c r="A22" s="72" t="s">
        <v>88</v>
      </c>
      <c r="P22" s="115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="102" customFormat="1" ht="14.25" customHeight="1">
      <c r="A23" s="114" t="s">
        <v>89</v>
      </c>
    </row>
    <row r="24" spans="1:2" s="102" customFormat="1" ht="14.25" customHeight="1">
      <c r="A24" s="114" t="s">
        <v>90</v>
      </c>
      <c r="B24" s="114"/>
    </row>
    <row r="25" spans="1:2" s="102" customFormat="1" ht="14.25" customHeight="1">
      <c r="A25" s="114" t="s">
        <v>91</v>
      </c>
      <c r="B25" s="114"/>
    </row>
    <row r="26" spans="1:2" s="102" customFormat="1" ht="14.25" customHeight="1">
      <c r="A26" s="114" t="s">
        <v>92</v>
      </c>
      <c r="B26" s="114"/>
    </row>
    <row r="27" spans="1:2" s="102" customFormat="1" ht="14.25" customHeight="1">
      <c r="A27" s="114" t="s">
        <v>93</v>
      </c>
      <c r="B27" s="114"/>
    </row>
    <row r="28" spans="1:2" s="102" customFormat="1" ht="14.25" customHeight="1">
      <c r="A28" s="114"/>
      <c r="B28" s="114"/>
    </row>
    <row r="29" spans="1:2" s="102" customFormat="1" ht="14.25" customHeight="1">
      <c r="A29" s="114"/>
      <c r="B29" s="114"/>
    </row>
    <row r="30" spans="1:2" s="102" customFormat="1" ht="14.25" customHeight="1">
      <c r="A30" s="114"/>
      <c r="B30" s="114"/>
    </row>
    <row r="31" spans="1:2" s="102" customFormat="1" ht="14.25" customHeight="1">
      <c r="A31" s="114"/>
      <c r="B31" s="114"/>
    </row>
    <row r="32" spans="1:2" s="102" customFormat="1" ht="14.25" customHeight="1">
      <c r="A32" s="114"/>
      <c r="B32" s="114"/>
    </row>
    <row r="33" s="102" customFormat="1" ht="14.25" customHeight="1">
      <c r="A33" s="114"/>
    </row>
    <row r="34" s="102" customFormat="1" ht="14.25" customHeight="1">
      <c r="A34" s="114"/>
    </row>
    <row r="35" s="102" customFormat="1" ht="14.25" customHeight="1">
      <c r="A35" s="114"/>
    </row>
    <row r="36" s="102" customFormat="1" ht="14.25" customHeight="1">
      <c r="A36" s="114"/>
    </row>
    <row r="37" s="102" customFormat="1" ht="14.25" customHeight="1">
      <c r="A37" s="114"/>
    </row>
    <row r="38" s="102" customFormat="1" ht="14.25" customHeight="1">
      <c r="A38" s="114"/>
    </row>
    <row r="39" s="102" customFormat="1" ht="14.25" customHeight="1">
      <c r="A39" s="114"/>
    </row>
    <row r="40" s="102" customFormat="1" ht="14.25" customHeight="1">
      <c r="A40" s="114"/>
    </row>
    <row r="41" s="102" customFormat="1" ht="14.25" customHeight="1">
      <c r="A41" s="114"/>
    </row>
    <row r="42" s="102" customFormat="1" ht="14.25" customHeight="1">
      <c r="A42" s="114"/>
    </row>
    <row r="43" s="102" customFormat="1" ht="14.25" customHeight="1">
      <c r="A43" s="114"/>
    </row>
    <row r="44" s="102" customFormat="1" ht="16.5" customHeight="1">
      <c r="A44" s="114"/>
    </row>
    <row r="45" s="102" customFormat="1" ht="16.5" customHeight="1">
      <c r="A45" s="114"/>
    </row>
    <row r="46" s="102" customFormat="1" ht="16.5" customHeight="1">
      <c r="A46" s="114"/>
    </row>
    <row r="47" s="6" customFormat="1" ht="16.5" customHeight="1">
      <c r="A47" s="24"/>
    </row>
    <row r="48" s="6" customFormat="1" ht="16.5" customHeight="1">
      <c r="A48" s="24"/>
    </row>
    <row r="49" s="102" customFormat="1" ht="12"/>
  </sheetData>
  <sheetProtection/>
  <mergeCells count="43">
    <mergeCell ref="I4:K4"/>
    <mergeCell ref="W4:Y4"/>
    <mergeCell ref="I5:K5"/>
    <mergeCell ref="W5:Y5"/>
    <mergeCell ref="A4:A9"/>
    <mergeCell ref="B4:B9"/>
    <mergeCell ref="C4:C9"/>
    <mergeCell ref="D4:D9"/>
    <mergeCell ref="E4:E9"/>
    <mergeCell ref="F4:F9"/>
    <mergeCell ref="G4:G9"/>
    <mergeCell ref="H4:H9"/>
    <mergeCell ref="I6:I9"/>
    <mergeCell ref="J6:J9"/>
    <mergeCell ref="K6:K9"/>
    <mergeCell ref="L4:L9"/>
    <mergeCell ref="M8:M9"/>
    <mergeCell ref="N8:N9"/>
    <mergeCell ref="O8:O9"/>
    <mergeCell ref="P8:P9"/>
    <mergeCell ref="Q6:Q9"/>
    <mergeCell ref="R8:R9"/>
    <mergeCell ref="S8:S9"/>
    <mergeCell ref="T6:T9"/>
    <mergeCell ref="U8:U9"/>
    <mergeCell ref="V8:V9"/>
    <mergeCell ref="W6:W9"/>
    <mergeCell ref="X6:X9"/>
    <mergeCell ref="Y6:Y9"/>
    <mergeCell ref="AF4:AF9"/>
    <mergeCell ref="AG6:AG9"/>
    <mergeCell ref="AH6:AH9"/>
    <mergeCell ref="Z4:AE5"/>
    <mergeCell ref="AG4:AH5"/>
    <mergeCell ref="Z6:AA8"/>
    <mergeCell ref="AB6:AC8"/>
    <mergeCell ref="AD6:AE8"/>
    <mergeCell ref="M4:Q5"/>
    <mergeCell ref="R4:V5"/>
    <mergeCell ref="M6:N7"/>
    <mergeCell ref="O6:P7"/>
    <mergeCell ref="U6:V7"/>
    <mergeCell ref="R6:S7"/>
  </mergeCells>
  <printOptions/>
  <pageMargins left="0.43000000000000005" right="0.2" top="0.99" bottom="0.36" header="0.17" footer="0.1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"/>
  <sheetViews>
    <sheetView workbookViewId="0" topLeftCell="A1">
      <selection activeCell="O24" sqref="O24"/>
    </sheetView>
  </sheetViews>
  <sheetFormatPr defaultColWidth="9.00390625" defaultRowHeight="14.25"/>
  <cols>
    <col min="1" max="2" width="6.625" style="1" customWidth="1"/>
    <col min="3" max="3" width="22.00390625" style="1" customWidth="1"/>
    <col min="4" max="4" width="3.625" style="1" customWidth="1"/>
    <col min="5" max="5" width="4.625" style="1" customWidth="1"/>
    <col min="6" max="6" width="5.625" style="1" customWidth="1"/>
    <col min="7" max="7" width="3.625" style="1" customWidth="1"/>
    <col min="8" max="8" width="5.625" style="1" customWidth="1"/>
    <col min="9" max="23" width="3.625" style="1" customWidth="1"/>
    <col min="24" max="24" width="4.25390625" style="1" customWidth="1"/>
    <col min="25" max="27" width="3.625" style="1" customWidth="1"/>
    <col min="28" max="28" width="4.625" style="1" customWidth="1"/>
    <col min="29" max="29" width="3.625" style="1" customWidth="1"/>
    <col min="30" max="30" width="6.125" style="1" customWidth="1"/>
    <col min="31" max="31" width="5.125" style="1" customWidth="1"/>
    <col min="32" max="32" width="3.625" style="1" customWidth="1"/>
    <col min="33" max="33" width="7.00390625" style="1" customWidth="1"/>
    <col min="34" max="34" width="6.625" style="1" customWidth="1"/>
    <col min="35" max="16384" width="9.00390625" style="1" customWidth="1"/>
  </cols>
  <sheetData>
    <row r="1" spans="6:23" ht="20.25">
      <c r="F1" s="7" t="s">
        <v>0</v>
      </c>
      <c r="W1" s="7"/>
    </row>
    <row r="2" s="2" customFormat="1" ht="25.5" customHeight="1">
      <c r="A2" s="8" t="s">
        <v>1</v>
      </c>
    </row>
    <row r="3" spans="1:34" s="2" customFormat="1" ht="13.5">
      <c r="A3" s="9">
        <v>1</v>
      </c>
      <c r="B3" s="9">
        <v>2</v>
      </c>
      <c r="C3" s="9">
        <v>3</v>
      </c>
      <c r="D3" s="9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16</v>
      </c>
      <c r="Q3" s="10">
        <v>17</v>
      </c>
      <c r="R3" s="10">
        <v>18</v>
      </c>
      <c r="S3" s="10">
        <v>19</v>
      </c>
      <c r="T3" s="10">
        <v>20</v>
      </c>
      <c r="U3" s="10">
        <v>21</v>
      </c>
      <c r="V3" s="10">
        <v>22</v>
      </c>
      <c r="W3" s="10">
        <v>23</v>
      </c>
      <c r="X3" s="10">
        <v>24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  <c r="AF3" s="10">
        <v>32</v>
      </c>
      <c r="AG3" s="10">
        <v>33</v>
      </c>
      <c r="AH3" s="10">
        <v>34</v>
      </c>
    </row>
    <row r="4" spans="1:34" s="3" customFormat="1" ht="14.25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25" t="s">
        <v>10</v>
      </c>
      <c r="J4" s="25"/>
      <c r="K4" s="25"/>
      <c r="L4" s="11" t="s">
        <v>11</v>
      </c>
      <c r="M4" s="11" t="s">
        <v>12</v>
      </c>
      <c r="N4" s="11"/>
      <c r="O4" s="11"/>
      <c r="P4" s="11"/>
      <c r="Q4" s="11"/>
      <c r="R4" s="11" t="s">
        <v>13</v>
      </c>
      <c r="S4" s="11"/>
      <c r="T4" s="11"/>
      <c r="U4" s="11"/>
      <c r="V4" s="11"/>
      <c r="W4" s="11" t="s">
        <v>14</v>
      </c>
      <c r="X4" s="11"/>
      <c r="Y4" s="11"/>
      <c r="Z4" s="12" t="s">
        <v>15</v>
      </c>
      <c r="AA4" s="12"/>
      <c r="AB4" s="12"/>
      <c r="AC4" s="12"/>
      <c r="AD4" s="12"/>
      <c r="AE4" s="12"/>
      <c r="AF4" s="11" t="s">
        <v>16</v>
      </c>
      <c r="AG4" s="12" t="s">
        <v>17</v>
      </c>
      <c r="AH4" s="12"/>
    </row>
    <row r="5" spans="1:34" s="3" customFormat="1" ht="13.5">
      <c r="A5" s="13"/>
      <c r="B5" s="13"/>
      <c r="C5" s="13"/>
      <c r="D5" s="11"/>
      <c r="E5" s="12"/>
      <c r="F5" s="12"/>
      <c r="G5" s="12"/>
      <c r="H5" s="12"/>
      <c r="I5" s="26" t="s">
        <v>18</v>
      </c>
      <c r="J5" s="26"/>
      <c r="K5" s="26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 t="s">
        <v>19</v>
      </c>
      <c r="X5" s="11"/>
      <c r="Y5" s="11"/>
      <c r="Z5" s="12"/>
      <c r="AA5" s="12"/>
      <c r="AB5" s="12"/>
      <c r="AC5" s="12"/>
      <c r="AD5" s="12"/>
      <c r="AE5" s="12"/>
      <c r="AF5" s="13"/>
      <c r="AG5" s="12"/>
      <c r="AH5" s="12"/>
    </row>
    <row r="6" spans="1:34" s="3" customFormat="1" ht="13.5">
      <c r="A6" s="13"/>
      <c r="B6" s="13"/>
      <c r="C6" s="13"/>
      <c r="D6" s="11"/>
      <c r="E6" s="12"/>
      <c r="F6" s="12"/>
      <c r="G6" s="12"/>
      <c r="H6" s="12"/>
      <c r="I6" s="11" t="s">
        <v>20</v>
      </c>
      <c r="J6" s="11" t="s">
        <v>21</v>
      </c>
      <c r="K6" s="11" t="s">
        <v>22</v>
      </c>
      <c r="L6" s="11"/>
      <c r="M6" s="11" t="s">
        <v>23</v>
      </c>
      <c r="N6" s="11"/>
      <c r="O6" s="11" t="s">
        <v>24</v>
      </c>
      <c r="P6" s="11"/>
      <c r="Q6" s="11" t="s">
        <v>25</v>
      </c>
      <c r="R6" s="11" t="s">
        <v>26</v>
      </c>
      <c r="S6" s="11"/>
      <c r="T6" s="11" t="s">
        <v>27</v>
      </c>
      <c r="U6" s="11" t="s">
        <v>28</v>
      </c>
      <c r="V6" s="11"/>
      <c r="W6" s="11" t="s">
        <v>29</v>
      </c>
      <c r="X6" s="11" t="s">
        <v>30</v>
      </c>
      <c r="Y6" s="11" t="s">
        <v>31</v>
      </c>
      <c r="Z6" s="12" t="s">
        <v>32</v>
      </c>
      <c r="AA6" s="12"/>
      <c r="AB6" s="12" t="s">
        <v>33</v>
      </c>
      <c r="AC6" s="12"/>
      <c r="AD6" s="12" t="s">
        <v>34</v>
      </c>
      <c r="AE6" s="12"/>
      <c r="AF6" s="13"/>
      <c r="AG6" s="12" t="s">
        <v>35</v>
      </c>
      <c r="AH6" s="12" t="s">
        <v>36</v>
      </c>
    </row>
    <row r="7" spans="1:34" s="3" customFormat="1" ht="13.5">
      <c r="A7" s="13"/>
      <c r="B7" s="13"/>
      <c r="C7" s="13"/>
      <c r="D7" s="11"/>
      <c r="E7" s="12"/>
      <c r="F7" s="12"/>
      <c r="G7" s="12"/>
      <c r="H7" s="12"/>
      <c r="I7" s="13"/>
      <c r="J7" s="11"/>
      <c r="K7" s="11"/>
      <c r="L7" s="11"/>
      <c r="M7" s="11"/>
      <c r="N7" s="11"/>
      <c r="O7" s="11"/>
      <c r="P7" s="11"/>
      <c r="Q7" s="11"/>
      <c r="R7" s="13"/>
      <c r="S7" s="13"/>
      <c r="T7" s="11"/>
      <c r="U7" s="11"/>
      <c r="V7" s="11"/>
      <c r="W7" s="11"/>
      <c r="X7" s="11"/>
      <c r="Y7" s="11"/>
      <c r="Z7" s="36"/>
      <c r="AA7" s="36"/>
      <c r="AB7" s="12"/>
      <c r="AC7" s="12"/>
      <c r="AD7" s="12"/>
      <c r="AE7" s="12"/>
      <c r="AF7" s="13"/>
      <c r="AG7" s="36"/>
      <c r="AH7" s="36"/>
    </row>
    <row r="8" spans="1:34" s="3" customFormat="1" ht="13.5">
      <c r="A8" s="13"/>
      <c r="B8" s="13"/>
      <c r="C8" s="13"/>
      <c r="D8" s="11"/>
      <c r="E8" s="12"/>
      <c r="F8" s="12"/>
      <c r="G8" s="12"/>
      <c r="H8" s="12"/>
      <c r="I8" s="13"/>
      <c r="J8" s="11"/>
      <c r="K8" s="11"/>
      <c r="L8" s="11"/>
      <c r="M8" s="11" t="s">
        <v>37</v>
      </c>
      <c r="N8" s="11" t="s">
        <v>38</v>
      </c>
      <c r="O8" s="11" t="s">
        <v>37</v>
      </c>
      <c r="P8" s="11" t="s">
        <v>38</v>
      </c>
      <c r="Q8" s="11"/>
      <c r="R8" s="11" t="s">
        <v>39</v>
      </c>
      <c r="S8" s="11" t="s">
        <v>40</v>
      </c>
      <c r="T8" s="11"/>
      <c r="U8" s="11" t="s">
        <v>39</v>
      </c>
      <c r="V8" s="11" t="s">
        <v>40</v>
      </c>
      <c r="W8" s="11"/>
      <c r="X8" s="11"/>
      <c r="Y8" s="11"/>
      <c r="Z8" s="36"/>
      <c r="AA8" s="36"/>
      <c r="AB8" s="12"/>
      <c r="AC8" s="12"/>
      <c r="AD8" s="12"/>
      <c r="AE8" s="12"/>
      <c r="AF8" s="13"/>
      <c r="AG8" s="36"/>
      <c r="AH8" s="36"/>
    </row>
    <row r="9" spans="1:34" s="3" customFormat="1" ht="67.5" customHeight="1">
      <c r="A9" s="13"/>
      <c r="B9" s="13"/>
      <c r="C9" s="13"/>
      <c r="D9" s="11"/>
      <c r="E9" s="12"/>
      <c r="F9" s="12"/>
      <c r="G9" s="12"/>
      <c r="H9" s="12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 t="s">
        <v>41</v>
      </c>
      <c r="AA9" s="12" t="s">
        <v>42</v>
      </c>
      <c r="AB9" s="12" t="s">
        <v>41</v>
      </c>
      <c r="AC9" s="12" t="s">
        <v>42</v>
      </c>
      <c r="AD9" s="12" t="s">
        <v>41</v>
      </c>
      <c r="AE9" s="12" t="s">
        <v>42</v>
      </c>
      <c r="AF9" s="13"/>
      <c r="AG9" s="36"/>
      <c r="AH9" s="36"/>
    </row>
    <row r="10" spans="1:34" s="4" customFormat="1" ht="14.25" customHeight="1">
      <c r="A10" s="14" t="s">
        <v>43</v>
      </c>
      <c r="B10" s="122" t="s">
        <v>44</v>
      </c>
      <c r="C10" s="14" t="s">
        <v>94</v>
      </c>
      <c r="D10" s="55">
        <v>2</v>
      </c>
      <c r="E10" s="14" t="s">
        <v>46</v>
      </c>
      <c r="F10" s="16">
        <v>1520</v>
      </c>
      <c r="G10" s="14" t="s">
        <v>47</v>
      </c>
      <c r="H10" s="17" t="s">
        <v>48</v>
      </c>
      <c r="I10" s="73">
        <v>0</v>
      </c>
      <c r="J10" s="73">
        <v>0</v>
      </c>
      <c r="K10" s="73">
        <v>0</v>
      </c>
      <c r="L10" s="73">
        <v>11</v>
      </c>
      <c r="M10" s="73">
        <v>0</v>
      </c>
      <c r="N10" s="73">
        <v>0</v>
      </c>
      <c r="O10" s="73">
        <v>1</v>
      </c>
      <c r="P10" s="73">
        <v>0</v>
      </c>
      <c r="Q10" s="78">
        <v>0</v>
      </c>
      <c r="R10" s="73">
        <v>1</v>
      </c>
      <c r="S10" s="73">
        <v>0</v>
      </c>
      <c r="T10" s="73">
        <v>0</v>
      </c>
      <c r="U10" s="73">
        <v>1</v>
      </c>
      <c r="V10" s="73">
        <v>0</v>
      </c>
      <c r="W10" s="73">
        <v>0</v>
      </c>
      <c r="X10" s="73">
        <v>398</v>
      </c>
      <c r="Y10" s="73">
        <v>0</v>
      </c>
      <c r="Z10" s="73">
        <v>8</v>
      </c>
      <c r="AA10" s="73">
        <v>2</v>
      </c>
      <c r="AB10" s="73">
        <v>965</v>
      </c>
      <c r="AC10" s="79">
        <v>580</v>
      </c>
      <c r="AD10" s="73">
        <v>90360</v>
      </c>
      <c r="AE10" s="73">
        <v>32160</v>
      </c>
      <c r="AF10" s="78">
        <v>10</v>
      </c>
      <c r="AG10" s="91">
        <v>1.407</v>
      </c>
      <c r="AH10" s="91">
        <v>0.17</v>
      </c>
    </row>
    <row r="11" spans="1:34" s="54" customFormat="1" ht="14.25" customHeight="1">
      <c r="A11" s="14" t="s">
        <v>43</v>
      </c>
      <c r="B11" s="122" t="s">
        <v>49</v>
      </c>
      <c r="C11" s="18" t="s">
        <v>50</v>
      </c>
      <c r="D11" s="55">
        <v>2</v>
      </c>
      <c r="E11" s="14" t="s">
        <v>51</v>
      </c>
      <c r="F11" s="16">
        <v>1585</v>
      </c>
      <c r="G11" s="14" t="s">
        <v>47</v>
      </c>
      <c r="H11" s="17" t="s">
        <v>52</v>
      </c>
      <c r="I11" s="73">
        <v>0</v>
      </c>
      <c r="J11" s="73">
        <v>0</v>
      </c>
      <c r="K11" s="73">
        <v>0</v>
      </c>
      <c r="L11" s="73">
        <f>3+1</f>
        <v>4</v>
      </c>
      <c r="M11" s="73">
        <v>0</v>
      </c>
      <c r="N11" s="73">
        <v>0</v>
      </c>
      <c r="O11" s="73">
        <v>0</v>
      </c>
      <c r="P11" s="73">
        <v>0</v>
      </c>
      <c r="Q11" s="78">
        <v>0</v>
      </c>
      <c r="R11" s="73">
        <v>1</v>
      </c>
      <c r="S11" s="73">
        <v>3</v>
      </c>
      <c r="T11" s="73">
        <v>9</v>
      </c>
      <c r="U11" s="73">
        <v>3</v>
      </c>
      <c r="V11" s="73">
        <v>3</v>
      </c>
      <c r="W11" s="73">
        <v>0</v>
      </c>
      <c r="X11" s="73">
        <v>389</v>
      </c>
      <c r="Y11" s="73">
        <v>0</v>
      </c>
      <c r="Z11" s="73">
        <v>7</v>
      </c>
      <c r="AA11" s="73">
        <v>2</v>
      </c>
      <c r="AB11" s="73">
        <v>708</v>
      </c>
      <c r="AC11" s="79">
        <v>102</v>
      </c>
      <c r="AD11" s="73">
        <v>22656</v>
      </c>
      <c r="AE11" s="73">
        <v>21888</v>
      </c>
      <c r="AF11" s="78">
        <v>29</v>
      </c>
      <c r="AG11" s="91">
        <v>12.233563999999998</v>
      </c>
      <c r="AH11" s="91">
        <v>0.706226</v>
      </c>
    </row>
    <row r="12" spans="1:34" s="54" customFormat="1" ht="14.25" customHeight="1">
      <c r="A12" s="14" t="s">
        <v>43</v>
      </c>
      <c r="B12" s="14" t="s">
        <v>53</v>
      </c>
      <c r="C12" s="14" t="s">
        <v>54</v>
      </c>
      <c r="D12" s="55" t="s">
        <v>55</v>
      </c>
      <c r="E12" s="14" t="s">
        <v>56</v>
      </c>
      <c r="F12" s="16">
        <v>12377</v>
      </c>
      <c r="G12" s="14" t="s">
        <v>47</v>
      </c>
      <c r="H12" s="17">
        <v>1305</v>
      </c>
      <c r="I12" s="74">
        <v>0</v>
      </c>
      <c r="J12" s="74">
        <v>0</v>
      </c>
      <c r="K12" s="74">
        <v>0</v>
      </c>
      <c r="L12" s="74">
        <f>7+1</f>
        <v>8</v>
      </c>
      <c r="M12" s="74">
        <v>0</v>
      </c>
      <c r="N12" s="74">
        <v>0</v>
      </c>
      <c r="O12" s="74">
        <v>0</v>
      </c>
      <c r="P12" s="74">
        <v>1</v>
      </c>
      <c r="Q12" s="78">
        <v>0</v>
      </c>
      <c r="R12" s="74">
        <v>0</v>
      </c>
      <c r="S12" s="74">
        <v>6</v>
      </c>
      <c r="T12" s="74">
        <v>2</v>
      </c>
      <c r="U12" s="74">
        <v>3</v>
      </c>
      <c r="V12" s="74">
        <v>0</v>
      </c>
      <c r="W12" s="74">
        <v>0</v>
      </c>
      <c r="X12" s="74">
        <v>414</v>
      </c>
      <c r="Y12" s="74">
        <v>0</v>
      </c>
      <c r="Z12" s="74">
        <v>71</v>
      </c>
      <c r="AA12" s="74">
        <v>2</v>
      </c>
      <c r="AB12" s="74">
        <v>2464</v>
      </c>
      <c r="AC12" s="80">
        <v>83</v>
      </c>
      <c r="AD12" s="81">
        <v>28031</v>
      </c>
      <c r="AE12" s="81">
        <v>1680</v>
      </c>
      <c r="AF12" s="81">
        <v>71</v>
      </c>
      <c r="AG12" s="92">
        <v>22.347146</v>
      </c>
      <c r="AH12" s="93">
        <v>2.9333720000000003</v>
      </c>
    </row>
    <row r="13" spans="1:34" s="54" customFormat="1" ht="14.25" customHeight="1">
      <c r="A13" s="14" t="s">
        <v>43</v>
      </c>
      <c r="B13" s="14" t="s">
        <v>58</v>
      </c>
      <c r="C13" s="14" t="s">
        <v>59</v>
      </c>
      <c r="D13" s="55">
        <v>2</v>
      </c>
      <c r="E13" s="14" t="s">
        <v>60</v>
      </c>
      <c r="F13" s="16">
        <v>3244</v>
      </c>
      <c r="G13" s="14" t="s">
        <v>47</v>
      </c>
      <c r="H13" s="17">
        <v>1202</v>
      </c>
      <c r="I13" s="74">
        <v>0</v>
      </c>
      <c r="J13" s="74">
        <v>1</v>
      </c>
      <c r="K13" s="75">
        <v>0</v>
      </c>
      <c r="L13" s="75">
        <f>74+6</f>
        <v>80</v>
      </c>
      <c r="M13" s="74">
        <v>0</v>
      </c>
      <c r="N13" s="75">
        <v>1</v>
      </c>
      <c r="O13" s="74">
        <v>0</v>
      </c>
      <c r="P13" s="75">
        <v>1</v>
      </c>
      <c r="Q13" s="78">
        <v>0</v>
      </c>
      <c r="R13" s="75">
        <v>1</v>
      </c>
      <c r="S13" s="75">
        <v>1</v>
      </c>
      <c r="T13" s="75">
        <v>5</v>
      </c>
      <c r="U13" s="75">
        <v>0</v>
      </c>
      <c r="V13" s="75">
        <v>0</v>
      </c>
      <c r="W13" s="75">
        <v>0</v>
      </c>
      <c r="X13" s="75">
        <v>1169</v>
      </c>
      <c r="Y13" s="75">
        <v>1</v>
      </c>
      <c r="Z13" s="75">
        <v>14</v>
      </c>
      <c r="AA13" s="75">
        <v>1</v>
      </c>
      <c r="AB13" s="73">
        <v>2956</v>
      </c>
      <c r="AC13" s="79">
        <v>90</v>
      </c>
      <c r="AD13" s="73">
        <v>15536</v>
      </c>
      <c r="AE13" s="73">
        <v>270</v>
      </c>
      <c r="AF13" s="75">
        <v>30</v>
      </c>
      <c r="AG13" s="94">
        <v>61.41802900000004</v>
      </c>
      <c r="AH13" s="94">
        <v>14.937469</v>
      </c>
    </row>
    <row r="14" spans="1:34" s="54" customFormat="1" ht="14.25" customHeight="1">
      <c r="A14" s="14" t="s">
        <v>43</v>
      </c>
      <c r="B14" s="14" t="s">
        <v>62</v>
      </c>
      <c r="C14" s="14" t="s">
        <v>63</v>
      </c>
      <c r="D14" s="55">
        <v>2</v>
      </c>
      <c r="E14" s="14" t="s">
        <v>64</v>
      </c>
      <c r="F14" s="16">
        <v>2473</v>
      </c>
      <c r="G14" s="14" t="s">
        <v>47</v>
      </c>
      <c r="H14" s="17" t="s">
        <v>65</v>
      </c>
      <c r="I14" s="74">
        <v>0</v>
      </c>
      <c r="J14" s="76">
        <v>0</v>
      </c>
      <c r="K14" s="75">
        <v>0</v>
      </c>
      <c r="L14" s="75">
        <f>96+3</f>
        <v>99</v>
      </c>
      <c r="M14" s="74">
        <v>0</v>
      </c>
      <c r="N14" s="75">
        <v>0</v>
      </c>
      <c r="O14" s="74">
        <v>0</v>
      </c>
      <c r="P14" s="75">
        <v>0</v>
      </c>
      <c r="Q14" s="78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496</v>
      </c>
      <c r="Y14" s="75">
        <v>0</v>
      </c>
      <c r="Z14" s="75">
        <v>10</v>
      </c>
      <c r="AA14" s="75">
        <v>0</v>
      </c>
      <c r="AB14" s="75">
        <v>1350</v>
      </c>
      <c r="AC14" s="82">
        <v>0</v>
      </c>
      <c r="AD14" s="75">
        <v>198080</v>
      </c>
      <c r="AE14" s="75">
        <v>0</v>
      </c>
      <c r="AF14" s="76">
        <v>7</v>
      </c>
      <c r="AG14" s="95">
        <v>14.321257999999995</v>
      </c>
      <c r="AH14" s="95">
        <v>1.312532</v>
      </c>
    </row>
    <row r="15" spans="1:34" s="54" customFormat="1" ht="14.25" customHeight="1">
      <c r="A15" s="14" t="s">
        <v>43</v>
      </c>
      <c r="B15" s="122" t="s">
        <v>66</v>
      </c>
      <c r="C15" s="19" t="s">
        <v>67</v>
      </c>
      <c r="D15" s="56" t="s">
        <v>68</v>
      </c>
      <c r="E15" s="14" t="s">
        <v>69</v>
      </c>
      <c r="F15" s="16">
        <v>16122</v>
      </c>
      <c r="G15" s="14" t="s">
        <v>47</v>
      </c>
      <c r="H15" s="17" t="s">
        <v>95</v>
      </c>
      <c r="I15" s="75">
        <v>0</v>
      </c>
      <c r="J15" s="75">
        <v>7</v>
      </c>
      <c r="K15" s="75">
        <v>2</v>
      </c>
      <c r="L15" s="75">
        <f>14+1</f>
        <v>15</v>
      </c>
      <c r="M15" s="74">
        <v>0</v>
      </c>
      <c r="N15" s="75">
        <v>16</v>
      </c>
      <c r="O15" s="74">
        <v>0</v>
      </c>
      <c r="P15" s="75">
        <v>31</v>
      </c>
      <c r="Q15" s="78">
        <v>0</v>
      </c>
      <c r="R15" s="75">
        <v>12</v>
      </c>
      <c r="S15" s="75">
        <v>10</v>
      </c>
      <c r="T15" s="75">
        <v>12</v>
      </c>
      <c r="U15" s="75">
        <v>5</v>
      </c>
      <c r="V15" s="75">
        <v>1</v>
      </c>
      <c r="W15" s="75">
        <v>0</v>
      </c>
      <c r="X15" s="75">
        <v>504</v>
      </c>
      <c r="Y15" s="75">
        <v>11</v>
      </c>
      <c r="Z15" s="74">
        <v>760</v>
      </c>
      <c r="AA15" s="74">
        <v>17</v>
      </c>
      <c r="AB15" s="74">
        <v>2202</v>
      </c>
      <c r="AC15" s="83">
        <v>521</v>
      </c>
      <c r="AD15" s="84">
        <v>115856</v>
      </c>
      <c r="AE15" s="84">
        <v>94968</v>
      </c>
      <c r="AF15" s="85">
        <v>86</v>
      </c>
      <c r="AG15" s="95">
        <v>127.21118600000008</v>
      </c>
      <c r="AH15" s="95">
        <v>44.869495</v>
      </c>
    </row>
    <row r="16" spans="1:34" s="54" customFormat="1" ht="14.25" customHeight="1">
      <c r="A16" s="14" t="s">
        <v>43</v>
      </c>
      <c r="B16" s="21" t="s">
        <v>71</v>
      </c>
      <c r="C16" s="21" t="s">
        <v>96</v>
      </c>
      <c r="D16" s="56">
        <v>2</v>
      </c>
      <c r="E16" s="14" t="s">
        <v>69</v>
      </c>
      <c r="F16" s="16">
        <v>10155</v>
      </c>
      <c r="G16" s="14" t="s">
        <v>47</v>
      </c>
      <c r="H16" s="17" t="s">
        <v>97</v>
      </c>
      <c r="I16" s="74">
        <v>0</v>
      </c>
      <c r="J16" s="75">
        <v>2</v>
      </c>
      <c r="K16" s="77">
        <v>3</v>
      </c>
      <c r="L16" s="75">
        <f>21+2</f>
        <v>23</v>
      </c>
      <c r="M16" s="74">
        <v>0</v>
      </c>
      <c r="N16" s="75">
        <v>7</v>
      </c>
      <c r="O16" s="74">
        <v>0</v>
      </c>
      <c r="P16" s="75">
        <v>4</v>
      </c>
      <c r="Q16" s="78">
        <v>0</v>
      </c>
      <c r="R16" s="75">
        <v>4</v>
      </c>
      <c r="S16" s="75">
        <v>1</v>
      </c>
      <c r="T16" s="75">
        <v>4</v>
      </c>
      <c r="U16" s="75">
        <v>7</v>
      </c>
      <c r="V16" s="75">
        <v>1</v>
      </c>
      <c r="W16" s="77">
        <v>0</v>
      </c>
      <c r="X16" s="77">
        <v>759</v>
      </c>
      <c r="Y16" s="86">
        <v>5</v>
      </c>
      <c r="Z16" s="87">
        <v>11</v>
      </c>
      <c r="AA16" s="87">
        <v>0</v>
      </c>
      <c r="AB16" s="87">
        <v>777</v>
      </c>
      <c r="AC16" s="88">
        <v>0</v>
      </c>
      <c r="AD16" s="87">
        <v>16576</v>
      </c>
      <c r="AE16" s="87">
        <v>0</v>
      </c>
      <c r="AF16" s="89">
        <v>8</v>
      </c>
      <c r="AG16" s="95">
        <v>78.41974300000001</v>
      </c>
      <c r="AH16" s="95">
        <v>48.041515000000004</v>
      </c>
    </row>
    <row r="17" spans="1:34" s="54" customFormat="1" ht="14.25" customHeight="1">
      <c r="A17" s="14" t="s">
        <v>43</v>
      </c>
      <c r="B17" s="123" t="s">
        <v>79</v>
      </c>
      <c r="C17" s="14" t="s">
        <v>98</v>
      </c>
      <c r="D17" s="56" t="s">
        <v>55</v>
      </c>
      <c r="E17" s="14" t="s">
        <v>81</v>
      </c>
      <c r="F17" s="16">
        <v>1641</v>
      </c>
      <c r="G17" s="14" t="s">
        <v>47</v>
      </c>
      <c r="H17" s="17">
        <v>1208</v>
      </c>
      <c r="I17" s="74">
        <v>0</v>
      </c>
      <c r="J17" s="74">
        <v>0</v>
      </c>
      <c r="K17" s="75">
        <v>0</v>
      </c>
      <c r="L17" s="75">
        <f>52+2</f>
        <v>54</v>
      </c>
      <c r="M17" s="74">
        <v>0</v>
      </c>
      <c r="N17" s="75">
        <v>1</v>
      </c>
      <c r="O17" s="74">
        <v>0</v>
      </c>
      <c r="P17" s="75">
        <v>0</v>
      </c>
      <c r="Q17" s="76">
        <v>1</v>
      </c>
      <c r="R17" s="75">
        <v>0</v>
      </c>
      <c r="S17" s="75">
        <v>1</v>
      </c>
      <c r="T17" s="75">
        <v>0</v>
      </c>
      <c r="U17" s="75">
        <v>1</v>
      </c>
      <c r="V17" s="75">
        <v>2</v>
      </c>
      <c r="W17" s="75">
        <v>0</v>
      </c>
      <c r="X17" s="75">
        <v>760</v>
      </c>
      <c r="Y17" s="75">
        <v>3</v>
      </c>
      <c r="Z17" s="75">
        <v>3</v>
      </c>
      <c r="AA17" s="75">
        <v>0</v>
      </c>
      <c r="AB17" s="75">
        <v>21</v>
      </c>
      <c r="AC17" s="82">
        <v>0</v>
      </c>
      <c r="AD17" s="75">
        <v>126</v>
      </c>
      <c r="AE17" s="75">
        <v>0</v>
      </c>
      <c r="AF17" s="76">
        <v>6</v>
      </c>
      <c r="AG17" s="96">
        <v>13.601238</v>
      </c>
      <c r="AH17" s="96">
        <v>3.62583</v>
      </c>
    </row>
    <row r="18" spans="1:34" s="54" customFormat="1" ht="14.25" customHeight="1">
      <c r="A18" s="14" t="s">
        <v>43</v>
      </c>
      <c r="B18" s="123" t="s">
        <v>83</v>
      </c>
      <c r="C18" s="57" t="s">
        <v>84</v>
      </c>
      <c r="D18" s="56" t="s">
        <v>55</v>
      </c>
      <c r="E18" s="14" t="s">
        <v>60</v>
      </c>
      <c r="F18" s="16">
        <v>19188</v>
      </c>
      <c r="G18" s="14" t="s">
        <v>47</v>
      </c>
      <c r="H18" s="17" t="s">
        <v>99</v>
      </c>
      <c r="I18" s="74">
        <v>0</v>
      </c>
      <c r="J18" s="74">
        <v>0</v>
      </c>
      <c r="K18" s="75">
        <v>0</v>
      </c>
      <c r="L18" s="75">
        <f>62+2</f>
        <v>64</v>
      </c>
      <c r="M18" s="74">
        <v>0</v>
      </c>
      <c r="N18" s="75">
        <v>0</v>
      </c>
      <c r="O18" s="74">
        <v>0</v>
      </c>
      <c r="P18" s="75">
        <v>0</v>
      </c>
      <c r="Q18" s="76">
        <v>2</v>
      </c>
      <c r="R18" s="76">
        <v>2</v>
      </c>
      <c r="S18" s="76">
        <v>0</v>
      </c>
      <c r="T18" s="76">
        <v>0</v>
      </c>
      <c r="U18" s="76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1</v>
      </c>
      <c r="AB18" s="75">
        <v>0</v>
      </c>
      <c r="AC18" s="82">
        <v>177</v>
      </c>
      <c r="AD18" s="75">
        <v>0</v>
      </c>
      <c r="AE18" s="75">
        <v>442.5</v>
      </c>
      <c r="AF18" s="76">
        <v>46</v>
      </c>
      <c r="AG18" s="95">
        <v>99.29820199999996</v>
      </c>
      <c r="AH18" s="95">
        <v>32.764792</v>
      </c>
    </row>
    <row r="19" spans="1:34" s="54" customFormat="1" ht="14.25" customHeight="1">
      <c r="A19" s="14" t="s">
        <v>43</v>
      </c>
      <c r="B19" s="14" t="s">
        <v>85</v>
      </c>
      <c r="C19" s="21" t="s">
        <v>86</v>
      </c>
      <c r="D19" s="56" t="s">
        <v>55</v>
      </c>
      <c r="E19" s="14" t="s">
        <v>56</v>
      </c>
      <c r="F19" s="16">
        <v>1490</v>
      </c>
      <c r="G19" s="14" t="s">
        <v>47</v>
      </c>
      <c r="H19" s="17" t="s">
        <v>100</v>
      </c>
      <c r="I19" s="74">
        <v>0</v>
      </c>
      <c r="J19" s="74">
        <v>0</v>
      </c>
      <c r="K19" s="75">
        <v>0</v>
      </c>
      <c r="L19" s="75">
        <v>0</v>
      </c>
      <c r="M19" s="74">
        <v>0</v>
      </c>
      <c r="N19" s="76">
        <v>0</v>
      </c>
      <c r="O19" s="74">
        <v>0</v>
      </c>
      <c r="P19" s="75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5">
        <v>0</v>
      </c>
      <c r="W19" s="75">
        <v>0</v>
      </c>
      <c r="X19" s="75">
        <v>0</v>
      </c>
      <c r="Y19" s="75">
        <v>0</v>
      </c>
      <c r="Z19" s="76">
        <v>0</v>
      </c>
      <c r="AA19" s="76">
        <v>0</v>
      </c>
      <c r="AB19" s="76">
        <v>0</v>
      </c>
      <c r="AC19" s="90">
        <v>0</v>
      </c>
      <c r="AD19" s="76">
        <v>0</v>
      </c>
      <c r="AE19" s="76">
        <v>0</v>
      </c>
      <c r="AF19" s="76">
        <v>10</v>
      </c>
      <c r="AG19" s="95">
        <v>14.058977000000002</v>
      </c>
      <c r="AH19" s="95">
        <v>1.429233</v>
      </c>
    </row>
    <row r="20" spans="1:34" ht="14.25" customHeight="1">
      <c r="A20" s="72" t="s">
        <v>88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14.25" customHeight="1">
      <c r="A21" s="22" t="s">
        <v>101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2" s="5" customFormat="1" ht="14.25" customHeight="1">
      <c r="A22" s="23" t="s">
        <v>102</v>
      </c>
      <c r="B22" s="23"/>
    </row>
    <row r="23" spans="1:2" s="5" customFormat="1" ht="14.25" customHeight="1">
      <c r="A23" s="23" t="s">
        <v>103</v>
      </c>
      <c r="B23" s="23"/>
    </row>
    <row r="24" spans="1:34" s="5" customFormat="1" ht="14.25" customHeight="1">
      <c r="A24" s="23" t="s">
        <v>104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2" s="5" customFormat="1" ht="14.25" customHeight="1">
      <c r="A25" s="23" t="s">
        <v>91</v>
      </c>
      <c r="B25" s="23"/>
    </row>
    <row r="26" spans="1:2" s="5" customFormat="1" ht="14.25" customHeight="1">
      <c r="A26" s="23" t="s">
        <v>93</v>
      </c>
      <c r="B26" s="23"/>
    </row>
    <row r="27" spans="1:2" s="5" customFormat="1" ht="14.25" customHeight="1">
      <c r="A27" s="23"/>
      <c r="B27" s="23"/>
    </row>
    <row r="28" spans="1:2" s="5" customFormat="1" ht="14.25" customHeight="1">
      <c r="A28" s="23"/>
      <c r="B28" s="23"/>
    </row>
    <row r="29" spans="1:2" s="5" customFormat="1" ht="14.25" customHeight="1">
      <c r="A29" s="23"/>
      <c r="B29" s="23"/>
    </row>
    <row r="30" spans="1:2" s="5" customFormat="1" ht="14.25" customHeight="1">
      <c r="A30" s="23"/>
      <c r="B30" s="23"/>
    </row>
    <row r="31" spans="1:2" s="5" customFormat="1" ht="14.25" customHeight="1">
      <c r="A31" s="23"/>
      <c r="B31" s="23"/>
    </row>
    <row r="32" s="5" customFormat="1" ht="14.25" customHeight="1">
      <c r="A32" s="23"/>
    </row>
    <row r="33" s="5" customFormat="1" ht="14.25" customHeight="1">
      <c r="A33" s="23"/>
    </row>
    <row r="34" s="5" customFormat="1" ht="14.25" customHeight="1">
      <c r="A34" s="23"/>
    </row>
    <row r="35" s="5" customFormat="1" ht="14.25" customHeight="1">
      <c r="A35" s="23"/>
    </row>
    <row r="36" s="5" customFormat="1" ht="14.25" customHeight="1">
      <c r="A36" s="23"/>
    </row>
    <row r="37" s="5" customFormat="1" ht="14.25" customHeight="1">
      <c r="A37" s="23"/>
    </row>
    <row r="38" s="5" customFormat="1" ht="14.25" customHeight="1">
      <c r="A38" s="23"/>
    </row>
    <row r="39" s="5" customFormat="1" ht="14.25" customHeight="1">
      <c r="A39" s="23"/>
    </row>
    <row r="40" s="5" customFormat="1" ht="14.25" customHeight="1">
      <c r="A40" s="23"/>
    </row>
    <row r="41" s="5" customFormat="1" ht="14.25" customHeight="1">
      <c r="A41" s="23"/>
    </row>
    <row r="42" s="5" customFormat="1" ht="14.25" customHeight="1">
      <c r="A42" s="23"/>
    </row>
    <row r="43" s="5" customFormat="1" ht="16.5" customHeight="1">
      <c r="A43" s="23"/>
    </row>
    <row r="44" s="5" customFormat="1" ht="16.5" customHeight="1">
      <c r="A44" s="23"/>
    </row>
    <row r="45" s="5" customFormat="1" ht="16.5" customHeight="1">
      <c r="A45" s="23"/>
    </row>
    <row r="46" s="6" customFormat="1" ht="16.5" customHeight="1">
      <c r="A46" s="24"/>
    </row>
    <row r="47" s="6" customFormat="1" ht="16.5" customHeight="1">
      <c r="A47" s="24"/>
    </row>
    <row r="48" s="5" customFormat="1" ht="12"/>
  </sheetData>
  <sheetProtection/>
  <mergeCells count="43">
    <mergeCell ref="I4:K4"/>
    <mergeCell ref="W4:Y4"/>
    <mergeCell ref="I5:K5"/>
    <mergeCell ref="W5:Y5"/>
    <mergeCell ref="A4:A9"/>
    <mergeCell ref="B4:B9"/>
    <mergeCell ref="C4:C9"/>
    <mergeCell ref="D4:D9"/>
    <mergeCell ref="E4:E9"/>
    <mergeCell ref="F4:F9"/>
    <mergeCell ref="G4:G9"/>
    <mergeCell ref="H4:H9"/>
    <mergeCell ref="I6:I9"/>
    <mergeCell ref="J6:J9"/>
    <mergeCell ref="K6:K9"/>
    <mergeCell ref="L4:L9"/>
    <mergeCell ref="M8:M9"/>
    <mergeCell ref="N8:N9"/>
    <mergeCell ref="O8:O9"/>
    <mergeCell ref="P8:P9"/>
    <mergeCell ref="Q6:Q9"/>
    <mergeCell ref="R8:R9"/>
    <mergeCell ref="S8:S9"/>
    <mergeCell ref="T6:T9"/>
    <mergeCell ref="U8:U9"/>
    <mergeCell ref="V8:V9"/>
    <mergeCell ref="W6:W9"/>
    <mergeCell ref="X6:X9"/>
    <mergeCell ref="Y6:Y9"/>
    <mergeCell ref="AF4:AF9"/>
    <mergeCell ref="AG6:AG9"/>
    <mergeCell ref="AH6:AH9"/>
    <mergeCell ref="M4:Q5"/>
    <mergeCell ref="R4:V5"/>
    <mergeCell ref="M6:N7"/>
    <mergeCell ref="O6:P7"/>
    <mergeCell ref="U6:V7"/>
    <mergeCell ref="R6:S7"/>
    <mergeCell ref="Z4:AE5"/>
    <mergeCell ref="AG4:AH5"/>
    <mergeCell ref="Z6:AA8"/>
    <mergeCell ref="AB6:AC8"/>
    <mergeCell ref="AD6:AE8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zoomScaleSheetLayoutView="100" workbookViewId="0" topLeftCell="A1">
      <selection activeCell="W26" sqref="W26"/>
    </sheetView>
  </sheetViews>
  <sheetFormatPr defaultColWidth="9.00390625" defaultRowHeight="14.25"/>
  <cols>
    <col min="1" max="2" width="6.625" style="1" customWidth="1"/>
    <col min="3" max="3" width="22.00390625" style="1" customWidth="1"/>
    <col min="4" max="4" width="3.625" style="1" customWidth="1"/>
    <col min="5" max="5" width="4.625" style="1" customWidth="1"/>
    <col min="6" max="6" width="5.625" style="1" customWidth="1"/>
    <col min="7" max="7" width="3.625" style="1" customWidth="1"/>
    <col min="8" max="8" width="5.625" style="1" customWidth="1"/>
    <col min="9" max="23" width="3.625" style="1" customWidth="1"/>
    <col min="24" max="24" width="4.25390625" style="1" customWidth="1"/>
    <col min="25" max="27" width="3.625" style="1" customWidth="1"/>
    <col min="28" max="28" width="4.75390625" style="1" customWidth="1"/>
    <col min="29" max="29" width="4.625" style="1" customWidth="1"/>
    <col min="30" max="30" width="5.875" style="1" customWidth="1"/>
    <col min="31" max="31" width="5.125" style="1" customWidth="1"/>
    <col min="32" max="32" width="3.625" style="1" customWidth="1"/>
    <col min="33" max="33" width="7.00390625" style="1" customWidth="1"/>
    <col min="34" max="34" width="6.625" style="1" customWidth="1"/>
    <col min="35" max="16384" width="9.00390625" style="1" customWidth="1"/>
  </cols>
  <sheetData>
    <row r="1" spans="6:23" s="1" customFormat="1" ht="20.25">
      <c r="F1" s="7" t="s">
        <v>0</v>
      </c>
      <c r="W1" s="7"/>
    </row>
    <row r="2" s="2" customFormat="1" ht="25.5" customHeight="1">
      <c r="A2" s="8" t="s">
        <v>1</v>
      </c>
    </row>
    <row r="3" spans="1:34" s="2" customFormat="1" ht="13.5">
      <c r="A3" s="9">
        <v>1</v>
      </c>
      <c r="B3" s="9">
        <v>2</v>
      </c>
      <c r="C3" s="9">
        <v>3</v>
      </c>
      <c r="D3" s="9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16</v>
      </c>
      <c r="Q3" s="10">
        <v>17</v>
      </c>
      <c r="R3" s="10">
        <v>18</v>
      </c>
      <c r="S3" s="10">
        <v>19</v>
      </c>
      <c r="T3" s="10">
        <v>20</v>
      </c>
      <c r="U3" s="10">
        <v>21</v>
      </c>
      <c r="V3" s="10">
        <v>22</v>
      </c>
      <c r="W3" s="10">
        <v>23</v>
      </c>
      <c r="X3" s="10">
        <v>24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  <c r="AF3" s="10">
        <v>32</v>
      </c>
      <c r="AG3" s="10">
        <v>33</v>
      </c>
      <c r="AH3" s="10">
        <v>34</v>
      </c>
    </row>
    <row r="4" spans="1:34" s="3" customFormat="1" ht="14.25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25" t="s">
        <v>10</v>
      </c>
      <c r="J4" s="25"/>
      <c r="K4" s="25"/>
      <c r="L4" s="11" t="s">
        <v>11</v>
      </c>
      <c r="M4" s="11" t="s">
        <v>12</v>
      </c>
      <c r="N4" s="11"/>
      <c r="O4" s="11"/>
      <c r="P4" s="11"/>
      <c r="Q4" s="11"/>
      <c r="R4" s="11" t="s">
        <v>13</v>
      </c>
      <c r="S4" s="11"/>
      <c r="T4" s="11"/>
      <c r="U4" s="11"/>
      <c r="V4" s="11"/>
      <c r="W4" s="33" t="s">
        <v>14</v>
      </c>
      <c r="X4" s="33"/>
      <c r="Y4" s="33"/>
      <c r="Z4" s="12" t="s">
        <v>15</v>
      </c>
      <c r="AA4" s="12"/>
      <c r="AB4" s="12"/>
      <c r="AC4" s="12"/>
      <c r="AD4" s="12"/>
      <c r="AE4" s="12"/>
      <c r="AF4" s="11" t="s">
        <v>16</v>
      </c>
      <c r="AG4" s="12" t="s">
        <v>17</v>
      </c>
      <c r="AH4" s="12"/>
    </row>
    <row r="5" spans="1:34" s="3" customFormat="1" ht="13.5">
      <c r="A5" s="13"/>
      <c r="B5" s="13"/>
      <c r="C5" s="13"/>
      <c r="D5" s="11"/>
      <c r="E5" s="12"/>
      <c r="F5" s="12"/>
      <c r="G5" s="12"/>
      <c r="H5" s="12"/>
      <c r="I5" s="26" t="s">
        <v>18</v>
      </c>
      <c r="J5" s="26"/>
      <c r="K5" s="26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34" t="s">
        <v>19</v>
      </c>
      <c r="X5" s="34"/>
      <c r="Y5" s="34"/>
      <c r="Z5" s="12"/>
      <c r="AA5" s="12"/>
      <c r="AB5" s="12"/>
      <c r="AC5" s="12"/>
      <c r="AD5" s="12"/>
      <c r="AE5" s="12"/>
      <c r="AF5" s="13"/>
      <c r="AG5" s="12"/>
      <c r="AH5" s="12"/>
    </row>
    <row r="6" spans="1:34" s="3" customFormat="1" ht="13.5">
      <c r="A6" s="13"/>
      <c r="B6" s="13"/>
      <c r="C6" s="13"/>
      <c r="D6" s="11"/>
      <c r="E6" s="12"/>
      <c r="F6" s="12"/>
      <c r="G6" s="12"/>
      <c r="H6" s="12"/>
      <c r="I6" s="11" t="s">
        <v>20</v>
      </c>
      <c r="J6" s="11" t="s">
        <v>21</v>
      </c>
      <c r="K6" s="11" t="s">
        <v>22</v>
      </c>
      <c r="L6" s="11"/>
      <c r="M6" s="11" t="s">
        <v>23</v>
      </c>
      <c r="N6" s="11"/>
      <c r="O6" s="11" t="s">
        <v>24</v>
      </c>
      <c r="P6" s="11"/>
      <c r="Q6" s="11" t="s">
        <v>25</v>
      </c>
      <c r="R6" s="11" t="s">
        <v>26</v>
      </c>
      <c r="S6" s="11"/>
      <c r="T6" s="11" t="s">
        <v>27</v>
      </c>
      <c r="U6" s="11" t="s">
        <v>28</v>
      </c>
      <c r="V6" s="11"/>
      <c r="W6" s="11" t="s">
        <v>29</v>
      </c>
      <c r="X6" s="11" t="s">
        <v>30</v>
      </c>
      <c r="Y6" s="11" t="s">
        <v>31</v>
      </c>
      <c r="Z6" s="12" t="s">
        <v>32</v>
      </c>
      <c r="AA6" s="12"/>
      <c r="AB6" s="12" t="s">
        <v>33</v>
      </c>
      <c r="AC6" s="12"/>
      <c r="AD6" s="12" t="s">
        <v>34</v>
      </c>
      <c r="AE6" s="12"/>
      <c r="AF6" s="13"/>
      <c r="AG6" s="12" t="s">
        <v>35</v>
      </c>
      <c r="AH6" s="12" t="s">
        <v>36</v>
      </c>
    </row>
    <row r="7" spans="1:34" s="3" customFormat="1" ht="13.5">
      <c r="A7" s="13"/>
      <c r="B7" s="13"/>
      <c r="C7" s="13"/>
      <c r="D7" s="11"/>
      <c r="E7" s="12"/>
      <c r="F7" s="12"/>
      <c r="G7" s="12"/>
      <c r="H7" s="12"/>
      <c r="I7" s="13"/>
      <c r="J7" s="11"/>
      <c r="K7" s="11"/>
      <c r="L7" s="11"/>
      <c r="M7" s="11"/>
      <c r="N7" s="11"/>
      <c r="O7" s="11"/>
      <c r="P7" s="11"/>
      <c r="Q7" s="11"/>
      <c r="R7" s="13"/>
      <c r="S7" s="13"/>
      <c r="T7" s="11"/>
      <c r="U7" s="11"/>
      <c r="V7" s="11"/>
      <c r="W7" s="11"/>
      <c r="X7" s="11"/>
      <c r="Y7" s="11"/>
      <c r="Z7" s="36"/>
      <c r="AA7" s="36"/>
      <c r="AB7" s="12"/>
      <c r="AC7" s="12"/>
      <c r="AD7" s="12"/>
      <c r="AE7" s="12"/>
      <c r="AF7" s="13"/>
      <c r="AG7" s="36"/>
      <c r="AH7" s="36"/>
    </row>
    <row r="8" spans="1:34" s="3" customFormat="1" ht="13.5">
      <c r="A8" s="13"/>
      <c r="B8" s="13"/>
      <c r="C8" s="13"/>
      <c r="D8" s="11"/>
      <c r="E8" s="12"/>
      <c r="F8" s="12"/>
      <c r="G8" s="12"/>
      <c r="H8" s="12"/>
      <c r="I8" s="13"/>
      <c r="J8" s="11"/>
      <c r="K8" s="11"/>
      <c r="L8" s="11"/>
      <c r="M8" s="11" t="s">
        <v>37</v>
      </c>
      <c r="N8" s="11" t="s">
        <v>38</v>
      </c>
      <c r="O8" s="11" t="s">
        <v>37</v>
      </c>
      <c r="P8" s="11" t="s">
        <v>38</v>
      </c>
      <c r="Q8" s="11"/>
      <c r="R8" s="11" t="s">
        <v>39</v>
      </c>
      <c r="S8" s="11" t="s">
        <v>40</v>
      </c>
      <c r="T8" s="11"/>
      <c r="U8" s="11" t="s">
        <v>39</v>
      </c>
      <c r="V8" s="11" t="s">
        <v>40</v>
      </c>
      <c r="W8" s="11"/>
      <c r="X8" s="11"/>
      <c r="Y8" s="11"/>
      <c r="Z8" s="36"/>
      <c r="AA8" s="36"/>
      <c r="AB8" s="12"/>
      <c r="AC8" s="12"/>
      <c r="AD8" s="12"/>
      <c r="AE8" s="12"/>
      <c r="AF8" s="13"/>
      <c r="AG8" s="36"/>
      <c r="AH8" s="36"/>
    </row>
    <row r="9" spans="1:34" s="3" customFormat="1" ht="67.5" customHeight="1">
      <c r="A9" s="13"/>
      <c r="B9" s="13"/>
      <c r="C9" s="13"/>
      <c r="D9" s="11"/>
      <c r="E9" s="12"/>
      <c r="F9" s="12"/>
      <c r="G9" s="12"/>
      <c r="H9" s="12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 t="s">
        <v>41</v>
      </c>
      <c r="AA9" s="12" t="s">
        <v>42</v>
      </c>
      <c r="AB9" s="12" t="s">
        <v>41</v>
      </c>
      <c r="AC9" s="12" t="s">
        <v>42</v>
      </c>
      <c r="AD9" s="12" t="s">
        <v>41</v>
      </c>
      <c r="AE9" s="12" t="s">
        <v>42</v>
      </c>
      <c r="AF9" s="13"/>
      <c r="AG9" s="36"/>
      <c r="AH9" s="36"/>
    </row>
    <row r="10" spans="1:34" s="4" customFormat="1" ht="14.25" customHeight="1">
      <c r="A10" s="14" t="s">
        <v>43</v>
      </c>
      <c r="B10" s="122" t="s">
        <v>44</v>
      </c>
      <c r="C10" s="14" t="s">
        <v>94</v>
      </c>
      <c r="D10" s="55">
        <v>2</v>
      </c>
      <c r="E10" s="14" t="s">
        <v>46</v>
      </c>
      <c r="F10" s="16">
        <v>1520</v>
      </c>
      <c r="G10" s="14" t="s">
        <v>47</v>
      </c>
      <c r="H10" s="17" t="s">
        <v>48</v>
      </c>
      <c r="I10" s="27">
        <v>0</v>
      </c>
      <c r="J10" s="27">
        <v>0</v>
      </c>
      <c r="K10" s="27">
        <v>0</v>
      </c>
      <c r="L10" s="27">
        <v>2</v>
      </c>
      <c r="M10" s="58">
        <v>0</v>
      </c>
      <c r="N10" s="27">
        <v>0</v>
      </c>
      <c r="O10" s="58">
        <v>0</v>
      </c>
      <c r="P10" s="58">
        <v>0</v>
      </c>
      <c r="Q10" s="35">
        <v>1</v>
      </c>
      <c r="R10" s="27">
        <v>1</v>
      </c>
      <c r="S10" s="27">
        <v>0</v>
      </c>
      <c r="T10" s="27">
        <v>2</v>
      </c>
      <c r="U10" s="58">
        <v>4</v>
      </c>
      <c r="V10" s="58">
        <v>0</v>
      </c>
      <c r="W10" s="58">
        <v>0</v>
      </c>
      <c r="X10" s="58">
        <v>369</v>
      </c>
      <c r="Y10" s="27">
        <v>0</v>
      </c>
      <c r="Z10" s="61">
        <v>10</v>
      </c>
      <c r="AA10" s="61">
        <v>2</v>
      </c>
      <c r="AB10" s="61">
        <v>1020</v>
      </c>
      <c r="AC10" s="61">
        <v>686</v>
      </c>
      <c r="AD10" s="61">
        <v>92504</v>
      </c>
      <c r="AE10" s="61">
        <v>38128</v>
      </c>
      <c r="AF10" s="39">
        <v>13</v>
      </c>
      <c r="AG10" s="70">
        <v>11.08</v>
      </c>
      <c r="AH10" s="70">
        <v>10.71</v>
      </c>
    </row>
    <row r="11" spans="1:34" s="54" customFormat="1" ht="14.25" customHeight="1">
      <c r="A11" s="14" t="s">
        <v>43</v>
      </c>
      <c r="B11" s="122" t="s">
        <v>49</v>
      </c>
      <c r="C11" s="18" t="s">
        <v>50</v>
      </c>
      <c r="D11" s="55">
        <v>2</v>
      </c>
      <c r="E11" s="14" t="s">
        <v>51</v>
      </c>
      <c r="F11" s="16">
        <v>1585</v>
      </c>
      <c r="G11" s="14" t="s">
        <v>47</v>
      </c>
      <c r="H11" s="17" t="s">
        <v>52</v>
      </c>
      <c r="I11" s="27">
        <v>0</v>
      </c>
      <c r="J11" s="27">
        <v>0</v>
      </c>
      <c r="K11" s="27">
        <v>0</v>
      </c>
      <c r="L11" s="27">
        <v>18</v>
      </c>
      <c r="M11" s="58">
        <v>0</v>
      </c>
      <c r="N11" s="27">
        <v>0</v>
      </c>
      <c r="O11" s="58">
        <v>0</v>
      </c>
      <c r="P11" s="58">
        <v>0</v>
      </c>
      <c r="Q11" s="35">
        <v>0</v>
      </c>
      <c r="R11" s="27">
        <v>0</v>
      </c>
      <c r="S11" s="27">
        <v>3</v>
      </c>
      <c r="T11" s="27">
        <v>5</v>
      </c>
      <c r="U11" s="58">
        <v>4</v>
      </c>
      <c r="V11" s="58">
        <v>0</v>
      </c>
      <c r="W11" s="58">
        <v>0</v>
      </c>
      <c r="X11" s="58">
        <v>388</v>
      </c>
      <c r="Y11" s="27">
        <v>0</v>
      </c>
      <c r="Z11" s="62">
        <v>6</v>
      </c>
      <c r="AA11" s="62">
        <v>2</v>
      </c>
      <c r="AB11" s="62">
        <v>667</v>
      </c>
      <c r="AC11" s="63">
        <v>72</v>
      </c>
      <c r="AD11" s="62">
        <v>17840</v>
      </c>
      <c r="AE11" s="62">
        <v>12864</v>
      </c>
      <c r="AF11" s="39">
        <v>32</v>
      </c>
      <c r="AG11" s="71">
        <v>33.84</v>
      </c>
      <c r="AH11" s="71">
        <v>5.37</v>
      </c>
    </row>
    <row r="12" spans="1:34" s="54" customFormat="1" ht="14.25" customHeight="1">
      <c r="A12" s="14" t="s">
        <v>43</v>
      </c>
      <c r="B12" s="14" t="s">
        <v>53</v>
      </c>
      <c r="C12" s="14" t="s">
        <v>54</v>
      </c>
      <c r="D12" s="55" t="s">
        <v>55</v>
      </c>
      <c r="E12" s="14" t="s">
        <v>56</v>
      </c>
      <c r="F12" s="16">
        <v>12377</v>
      </c>
      <c r="G12" s="14" t="s">
        <v>47</v>
      </c>
      <c r="H12" s="17">
        <v>1305</v>
      </c>
      <c r="I12" s="28">
        <v>1</v>
      </c>
      <c r="J12" s="28">
        <v>0</v>
      </c>
      <c r="K12" s="28">
        <v>0</v>
      </c>
      <c r="L12" s="28">
        <v>12</v>
      </c>
      <c r="M12" s="29">
        <v>0</v>
      </c>
      <c r="N12" s="28">
        <v>2</v>
      </c>
      <c r="O12" s="29">
        <v>0</v>
      </c>
      <c r="P12" s="29">
        <v>0</v>
      </c>
      <c r="Q12" s="35">
        <v>1</v>
      </c>
      <c r="R12" s="28">
        <v>0</v>
      </c>
      <c r="S12" s="28">
        <v>1</v>
      </c>
      <c r="T12" s="28">
        <v>12</v>
      </c>
      <c r="U12" s="29">
        <v>5</v>
      </c>
      <c r="V12" s="29">
        <v>0</v>
      </c>
      <c r="W12" s="29">
        <v>0</v>
      </c>
      <c r="X12" s="29">
        <v>375</v>
      </c>
      <c r="Y12" s="28">
        <v>0</v>
      </c>
      <c r="Z12" s="28">
        <v>56</v>
      </c>
      <c r="AA12" s="28">
        <v>22</v>
      </c>
      <c r="AB12" s="28">
        <v>1105</v>
      </c>
      <c r="AC12" s="42">
        <v>84</v>
      </c>
      <c r="AD12" s="43">
        <v>22823</v>
      </c>
      <c r="AE12" s="43">
        <v>1472</v>
      </c>
      <c r="AF12" s="44">
        <v>68</v>
      </c>
      <c r="AG12" s="71">
        <v>26.98</v>
      </c>
      <c r="AH12" s="71">
        <v>17.11</v>
      </c>
    </row>
    <row r="13" spans="1:34" s="54" customFormat="1" ht="14.25" customHeight="1">
      <c r="A13" s="14" t="s">
        <v>43</v>
      </c>
      <c r="B13" s="14" t="s">
        <v>58</v>
      </c>
      <c r="C13" s="14" t="s">
        <v>59</v>
      </c>
      <c r="D13" s="55">
        <v>2</v>
      </c>
      <c r="E13" s="14" t="s">
        <v>60</v>
      </c>
      <c r="F13" s="16">
        <v>3244</v>
      </c>
      <c r="G13" s="14" t="s">
        <v>47</v>
      </c>
      <c r="H13" s="17">
        <v>1202</v>
      </c>
      <c r="I13" s="59">
        <v>0</v>
      </c>
      <c r="J13" s="28">
        <v>0</v>
      </c>
      <c r="K13" s="28">
        <v>0</v>
      </c>
      <c r="L13" s="59">
        <v>62</v>
      </c>
      <c r="M13" s="59">
        <v>0</v>
      </c>
      <c r="N13" s="59">
        <v>7</v>
      </c>
      <c r="O13" s="59">
        <v>0</v>
      </c>
      <c r="P13" s="59">
        <v>0</v>
      </c>
      <c r="Q13" s="35">
        <v>0</v>
      </c>
      <c r="R13" s="59">
        <v>1</v>
      </c>
      <c r="S13" s="59">
        <v>2</v>
      </c>
      <c r="T13" s="59">
        <v>1</v>
      </c>
      <c r="U13" s="59">
        <v>8</v>
      </c>
      <c r="V13" s="59">
        <v>1</v>
      </c>
      <c r="W13" s="59">
        <v>0</v>
      </c>
      <c r="X13" s="59">
        <v>1328</v>
      </c>
      <c r="Y13" s="59">
        <v>5</v>
      </c>
      <c r="Z13" s="62">
        <v>14</v>
      </c>
      <c r="AA13" s="62">
        <v>2</v>
      </c>
      <c r="AB13" s="62">
        <v>2146</v>
      </c>
      <c r="AC13" s="62">
        <v>3818</v>
      </c>
      <c r="AD13" s="62">
        <v>57624</v>
      </c>
      <c r="AE13" s="62">
        <v>13100</v>
      </c>
      <c r="AF13" s="64">
        <v>41</v>
      </c>
      <c r="AG13" s="71">
        <v>39.17</v>
      </c>
      <c r="AH13" s="71">
        <v>3.49</v>
      </c>
    </row>
    <row r="14" spans="1:34" s="54" customFormat="1" ht="14.25" customHeight="1">
      <c r="A14" s="14" t="s">
        <v>43</v>
      </c>
      <c r="B14" s="14" t="s">
        <v>62</v>
      </c>
      <c r="C14" s="14" t="s">
        <v>63</v>
      </c>
      <c r="D14" s="55">
        <v>2</v>
      </c>
      <c r="E14" s="14" t="s">
        <v>64</v>
      </c>
      <c r="F14" s="16">
        <v>2169</v>
      </c>
      <c r="G14" s="14" t="s">
        <v>47</v>
      </c>
      <c r="H14" s="17" t="s">
        <v>65</v>
      </c>
      <c r="I14" s="59">
        <v>0</v>
      </c>
      <c r="J14" s="60">
        <v>0</v>
      </c>
      <c r="K14" s="60">
        <v>0</v>
      </c>
      <c r="L14" s="59">
        <v>8</v>
      </c>
      <c r="M14" s="59">
        <v>0</v>
      </c>
      <c r="N14" s="59">
        <v>0</v>
      </c>
      <c r="O14" s="59">
        <v>0</v>
      </c>
      <c r="P14" s="59">
        <v>0</v>
      </c>
      <c r="Q14" s="35">
        <v>0</v>
      </c>
      <c r="R14" s="59">
        <v>0</v>
      </c>
      <c r="S14" s="59">
        <v>0</v>
      </c>
      <c r="T14" s="59">
        <v>2</v>
      </c>
      <c r="U14" s="59">
        <v>1</v>
      </c>
      <c r="V14" s="59">
        <v>0</v>
      </c>
      <c r="W14" s="59">
        <v>0</v>
      </c>
      <c r="X14" s="59">
        <v>477</v>
      </c>
      <c r="Y14" s="59">
        <v>0</v>
      </c>
      <c r="Z14" s="59">
        <v>7</v>
      </c>
      <c r="AA14" s="59">
        <v>0</v>
      </c>
      <c r="AB14" s="59">
        <v>310</v>
      </c>
      <c r="AC14" s="65">
        <v>0</v>
      </c>
      <c r="AD14" s="59">
        <v>36350</v>
      </c>
      <c r="AE14" s="59">
        <v>0</v>
      </c>
      <c r="AF14" s="66">
        <v>4</v>
      </c>
      <c r="AG14" s="71">
        <v>2.65</v>
      </c>
      <c r="AH14" s="71">
        <v>0</v>
      </c>
    </row>
    <row r="15" spans="1:34" s="54" customFormat="1" ht="14.25" customHeight="1">
      <c r="A15" s="14" t="s">
        <v>43</v>
      </c>
      <c r="B15" s="122" t="s">
        <v>66</v>
      </c>
      <c r="C15" s="19" t="s">
        <v>67</v>
      </c>
      <c r="D15" s="56" t="s">
        <v>68</v>
      </c>
      <c r="E15" s="14" t="s">
        <v>69</v>
      </c>
      <c r="F15" s="16">
        <v>16122</v>
      </c>
      <c r="G15" s="14" t="s">
        <v>47</v>
      </c>
      <c r="H15" s="17" t="s">
        <v>95</v>
      </c>
      <c r="I15" s="59">
        <v>0</v>
      </c>
      <c r="J15" s="59">
        <v>2</v>
      </c>
      <c r="K15" s="59">
        <v>0</v>
      </c>
      <c r="L15" s="59">
        <v>15</v>
      </c>
      <c r="M15" s="59">
        <v>0</v>
      </c>
      <c r="N15" s="59">
        <v>22</v>
      </c>
      <c r="O15" s="59">
        <v>0</v>
      </c>
      <c r="P15" s="59">
        <v>18</v>
      </c>
      <c r="Q15" s="35">
        <v>0</v>
      </c>
      <c r="R15" s="59">
        <v>8</v>
      </c>
      <c r="S15" s="59">
        <v>6</v>
      </c>
      <c r="T15" s="59">
        <v>8</v>
      </c>
      <c r="U15" s="59">
        <v>5</v>
      </c>
      <c r="V15" s="59">
        <v>0</v>
      </c>
      <c r="W15" s="59">
        <v>0</v>
      </c>
      <c r="X15" s="59">
        <v>522</v>
      </c>
      <c r="Y15" s="59">
        <v>23</v>
      </c>
      <c r="Z15" s="28">
        <v>738</v>
      </c>
      <c r="AA15" s="28">
        <v>0</v>
      </c>
      <c r="AB15" s="28">
        <v>2475</v>
      </c>
      <c r="AC15" s="47">
        <v>0</v>
      </c>
      <c r="AD15" s="48">
        <v>293408</v>
      </c>
      <c r="AE15" s="48">
        <v>0</v>
      </c>
      <c r="AF15" s="49">
        <v>99</v>
      </c>
      <c r="AG15" s="71">
        <v>146.19</v>
      </c>
      <c r="AH15" s="71">
        <v>67.79</v>
      </c>
    </row>
    <row r="16" spans="1:34" s="54" customFormat="1" ht="14.25" customHeight="1">
      <c r="A16" s="14" t="s">
        <v>43</v>
      </c>
      <c r="B16" s="21" t="s">
        <v>71</v>
      </c>
      <c r="C16" s="21" t="s">
        <v>96</v>
      </c>
      <c r="D16" s="56">
        <v>2</v>
      </c>
      <c r="E16" s="14" t="s">
        <v>69</v>
      </c>
      <c r="F16" s="16">
        <v>10153</v>
      </c>
      <c r="G16" s="14" t="s">
        <v>47</v>
      </c>
      <c r="H16" s="17" t="s">
        <v>97</v>
      </c>
      <c r="I16" s="30">
        <v>0</v>
      </c>
      <c r="J16" s="59">
        <v>0</v>
      </c>
      <c r="K16" s="59">
        <v>0</v>
      </c>
      <c r="L16" s="59">
        <v>26</v>
      </c>
      <c r="M16" s="30">
        <v>0</v>
      </c>
      <c r="N16" s="59">
        <v>11</v>
      </c>
      <c r="O16" s="30">
        <v>0</v>
      </c>
      <c r="P16" s="30">
        <v>0</v>
      </c>
      <c r="Q16" s="35">
        <v>0</v>
      </c>
      <c r="R16" s="59">
        <v>2</v>
      </c>
      <c r="S16" s="59">
        <v>1</v>
      </c>
      <c r="T16" s="59">
        <v>5</v>
      </c>
      <c r="U16" s="30">
        <v>7</v>
      </c>
      <c r="V16" s="30">
        <v>0</v>
      </c>
      <c r="W16" s="30">
        <v>0</v>
      </c>
      <c r="X16" s="30">
        <v>852</v>
      </c>
      <c r="Y16" s="67">
        <v>16</v>
      </c>
      <c r="Z16" s="50">
        <v>6</v>
      </c>
      <c r="AA16" s="50">
        <v>7</v>
      </c>
      <c r="AB16" s="50">
        <v>435</v>
      </c>
      <c r="AC16" s="51">
        <v>1200</v>
      </c>
      <c r="AD16" s="50">
        <v>7830</v>
      </c>
      <c r="AE16" s="50">
        <v>12000</v>
      </c>
      <c r="AF16" s="52">
        <v>56</v>
      </c>
      <c r="AG16" s="71">
        <v>116.23</v>
      </c>
      <c r="AH16" s="71">
        <v>73.05</v>
      </c>
    </row>
    <row r="17" spans="1:34" s="54" customFormat="1" ht="14.25" customHeight="1">
      <c r="A17" s="14" t="s">
        <v>43</v>
      </c>
      <c r="B17" s="123" t="s">
        <v>79</v>
      </c>
      <c r="C17" s="14" t="s">
        <v>98</v>
      </c>
      <c r="D17" s="56" t="s">
        <v>55</v>
      </c>
      <c r="E17" s="14" t="s">
        <v>81</v>
      </c>
      <c r="F17" s="16">
        <v>1641</v>
      </c>
      <c r="G17" s="14" t="s">
        <v>47</v>
      </c>
      <c r="H17" s="17">
        <v>1208</v>
      </c>
      <c r="I17" s="59">
        <v>0</v>
      </c>
      <c r="J17" s="28">
        <v>0</v>
      </c>
      <c r="K17" s="28">
        <v>0</v>
      </c>
      <c r="L17" s="59">
        <v>4</v>
      </c>
      <c r="M17" s="59">
        <v>0</v>
      </c>
      <c r="N17" s="59">
        <v>0</v>
      </c>
      <c r="O17" s="59">
        <v>0</v>
      </c>
      <c r="P17" s="59">
        <v>0</v>
      </c>
      <c r="Q17" s="60">
        <v>0</v>
      </c>
      <c r="R17" s="59">
        <v>0</v>
      </c>
      <c r="S17" s="59">
        <v>0</v>
      </c>
      <c r="T17" s="59">
        <v>0</v>
      </c>
      <c r="U17" s="59">
        <v>1</v>
      </c>
      <c r="V17" s="59">
        <v>0</v>
      </c>
      <c r="W17" s="59">
        <v>0</v>
      </c>
      <c r="X17" s="59">
        <v>731</v>
      </c>
      <c r="Y17" s="59">
        <v>5</v>
      </c>
      <c r="Z17" s="68">
        <v>0</v>
      </c>
      <c r="AA17" s="68">
        <v>1</v>
      </c>
      <c r="AB17" s="68">
        <v>0</v>
      </c>
      <c r="AC17" s="61">
        <v>120</v>
      </c>
      <c r="AD17" s="68">
        <v>0</v>
      </c>
      <c r="AE17" s="68">
        <v>6720</v>
      </c>
      <c r="AF17" s="66">
        <v>6</v>
      </c>
      <c r="AG17" s="71">
        <v>21.91</v>
      </c>
      <c r="AH17" s="71">
        <v>6.13</v>
      </c>
    </row>
    <row r="18" spans="1:34" s="54" customFormat="1" ht="14.25" customHeight="1">
      <c r="A18" s="14" t="s">
        <v>43</v>
      </c>
      <c r="B18" s="123" t="s">
        <v>83</v>
      </c>
      <c r="C18" s="57" t="s">
        <v>84</v>
      </c>
      <c r="D18" s="56" t="s">
        <v>55</v>
      </c>
      <c r="E18" s="14" t="s">
        <v>60</v>
      </c>
      <c r="F18" s="16">
        <v>19139</v>
      </c>
      <c r="G18" s="14" t="s">
        <v>47</v>
      </c>
      <c r="H18" s="17" t="s">
        <v>99</v>
      </c>
      <c r="I18" s="59">
        <v>0</v>
      </c>
      <c r="J18" s="28">
        <v>0</v>
      </c>
      <c r="K18" s="28">
        <v>0</v>
      </c>
      <c r="L18" s="59">
        <v>59</v>
      </c>
      <c r="M18" s="59">
        <v>0</v>
      </c>
      <c r="N18" s="59">
        <v>3</v>
      </c>
      <c r="O18" s="59">
        <v>0</v>
      </c>
      <c r="P18" s="59">
        <v>0</v>
      </c>
      <c r="Q18" s="60">
        <v>0</v>
      </c>
      <c r="R18" s="60">
        <v>0</v>
      </c>
      <c r="S18" s="60">
        <v>1</v>
      </c>
      <c r="T18" s="60">
        <v>0</v>
      </c>
      <c r="U18" s="59">
        <v>3</v>
      </c>
      <c r="V18" s="59">
        <v>1</v>
      </c>
      <c r="W18" s="59">
        <v>0</v>
      </c>
      <c r="X18" s="59">
        <v>0</v>
      </c>
      <c r="Y18" s="59">
        <v>0</v>
      </c>
      <c r="Z18" s="68">
        <v>0</v>
      </c>
      <c r="AA18" s="68">
        <v>1</v>
      </c>
      <c r="AB18" s="68">
        <v>0</v>
      </c>
      <c r="AC18" s="61">
        <v>178</v>
      </c>
      <c r="AD18" s="68">
        <v>0</v>
      </c>
      <c r="AE18" s="68">
        <v>445</v>
      </c>
      <c r="AF18" s="66">
        <v>53</v>
      </c>
      <c r="AG18" s="71">
        <v>41.78</v>
      </c>
      <c r="AH18" s="71">
        <v>40.88</v>
      </c>
    </row>
    <row r="19" spans="1:34" s="54" customFormat="1" ht="14.25" customHeight="1">
      <c r="A19" s="14" t="s">
        <v>43</v>
      </c>
      <c r="B19" s="14" t="s">
        <v>85</v>
      </c>
      <c r="C19" s="21" t="s">
        <v>86</v>
      </c>
      <c r="D19" s="56" t="s">
        <v>55</v>
      </c>
      <c r="E19" s="14" t="s">
        <v>56</v>
      </c>
      <c r="F19" s="16">
        <v>1490</v>
      </c>
      <c r="G19" s="14" t="s">
        <v>47</v>
      </c>
      <c r="H19" s="17" t="s">
        <v>100</v>
      </c>
      <c r="I19" s="59">
        <v>0</v>
      </c>
      <c r="J19" s="28">
        <v>0</v>
      </c>
      <c r="K19" s="28">
        <v>0</v>
      </c>
      <c r="L19" s="59">
        <v>0</v>
      </c>
      <c r="M19" s="59">
        <v>0</v>
      </c>
      <c r="N19" s="60">
        <v>0</v>
      </c>
      <c r="O19" s="59">
        <v>0</v>
      </c>
      <c r="P19" s="59">
        <v>0</v>
      </c>
      <c r="Q19" s="60">
        <v>0</v>
      </c>
      <c r="R19" s="60">
        <v>0</v>
      </c>
      <c r="S19" s="60">
        <v>0</v>
      </c>
      <c r="T19" s="60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60">
        <v>0</v>
      </c>
      <c r="AA19" s="60">
        <v>0</v>
      </c>
      <c r="AB19" s="60">
        <v>0</v>
      </c>
      <c r="AC19" s="69">
        <v>0</v>
      </c>
      <c r="AD19" s="60">
        <v>0</v>
      </c>
      <c r="AE19" s="60">
        <v>0</v>
      </c>
      <c r="AF19" s="66">
        <v>10</v>
      </c>
      <c r="AG19" s="71">
        <v>12.16</v>
      </c>
      <c r="AH19" s="71">
        <v>0.68</v>
      </c>
    </row>
    <row r="20" spans="1:34" s="1" customFormat="1" ht="14.25" customHeight="1">
      <c r="A20" s="22" t="s">
        <v>88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14.25" customHeight="1">
      <c r="A21" s="22" t="s">
        <v>105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2" s="5" customFormat="1" ht="14.25" customHeight="1">
      <c r="A22" s="23" t="s">
        <v>102</v>
      </c>
      <c r="B22" s="23"/>
    </row>
    <row r="23" spans="1:2" s="5" customFormat="1" ht="14.25" customHeight="1">
      <c r="A23" s="23" t="s">
        <v>106</v>
      </c>
      <c r="B23" s="23"/>
    </row>
    <row r="24" spans="1:34" s="5" customFormat="1" ht="14.25" customHeight="1">
      <c r="A24" s="23" t="s">
        <v>104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2" s="5" customFormat="1" ht="14.25" customHeight="1">
      <c r="A25" s="23" t="s">
        <v>91</v>
      </c>
      <c r="B25" s="23"/>
    </row>
    <row r="26" spans="1:2" s="5" customFormat="1" ht="14.25" customHeight="1">
      <c r="A26" s="23" t="s">
        <v>93</v>
      </c>
      <c r="B26" s="23"/>
    </row>
    <row r="27" spans="1:2" s="5" customFormat="1" ht="14.25" customHeight="1">
      <c r="A27" s="23" t="s">
        <v>107</v>
      </c>
      <c r="B27" s="23"/>
    </row>
    <row r="28" spans="1:2" s="5" customFormat="1" ht="14.25" customHeight="1">
      <c r="A28" s="23" t="s">
        <v>108</v>
      </c>
      <c r="B28" s="23"/>
    </row>
    <row r="29" spans="1:2" s="5" customFormat="1" ht="14.25" customHeight="1">
      <c r="A29" s="23" t="s">
        <v>109</v>
      </c>
      <c r="B29" s="23"/>
    </row>
    <row r="30" spans="1:2" s="5" customFormat="1" ht="14.25" customHeight="1">
      <c r="A30" s="23"/>
      <c r="B30" s="23"/>
    </row>
    <row r="31" spans="1:2" s="5" customFormat="1" ht="14.25" customHeight="1">
      <c r="A31" s="23"/>
      <c r="B31" s="23"/>
    </row>
    <row r="32" s="5" customFormat="1" ht="14.25" customHeight="1">
      <c r="A32" s="23"/>
    </row>
    <row r="33" s="5" customFormat="1" ht="14.25" customHeight="1">
      <c r="A33" s="23"/>
    </row>
    <row r="34" s="5" customFormat="1" ht="14.25" customHeight="1">
      <c r="A34" s="23"/>
    </row>
    <row r="35" s="5" customFormat="1" ht="14.25" customHeight="1">
      <c r="A35" s="23"/>
    </row>
    <row r="36" s="5" customFormat="1" ht="14.25" customHeight="1">
      <c r="A36" s="23"/>
    </row>
    <row r="37" s="5" customFormat="1" ht="14.25" customHeight="1">
      <c r="A37" s="23"/>
    </row>
    <row r="38" s="5" customFormat="1" ht="14.25" customHeight="1">
      <c r="A38" s="23"/>
    </row>
    <row r="39" s="5" customFormat="1" ht="14.25" customHeight="1">
      <c r="A39" s="23"/>
    </row>
    <row r="40" s="5" customFormat="1" ht="14.25" customHeight="1">
      <c r="A40" s="23"/>
    </row>
    <row r="41" s="5" customFormat="1" ht="14.25" customHeight="1">
      <c r="A41" s="23"/>
    </row>
    <row r="42" s="5" customFormat="1" ht="14.25" customHeight="1">
      <c r="A42" s="23"/>
    </row>
    <row r="43" s="5" customFormat="1" ht="16.5" customHeight="1">
      <c r="A43" s="23"/>
    </row>
    <row r="44" s="5" customFormat="1" ht="16.5" customHeight="1">
      <c r="A44" s="23"/>
    </row>
    <row r="45" s="5" customFormat="1" ht="16.5" customHeight="1">
      <c r="A45" s="23"/>
    </row>
    <row r="46" s="6" customFormat="1" ht="16.5" customHeight="1">
      <c r="A46" s="24"/>
    </row>
    <row r="47" s="6" customFormat="1" ht="16.5" customHeight="1">
      <c r="A47" s="24"/>
    </row>
    <row r="48" s="5" customFormat="1" ht="12"/>
  </sheetData>
  <sheetProtection/>
  <mergeCells count="43">
    <mergeCell ref="I4:K4"/>
    <mergeCell ref="W4:Y4"/>
    <mergeCell ref="I5:K5"/>
    <mergeCell ref="W5:Y5"/>
    <mergeCell ref="A4:A9"/>
    <mergeCell ref="B4:B9"/>
    <mergeCell ref="C4:C9"/>
    <mergeCell ref="D4:D9"/>
    <mergeCell ref="E4:E9"/>
    <mergeCell ref="F4:F9"/>
    <mergeCell ref="G4:G9"/>
    <mergeCell ref="H4:H9"/>
    <mergeCell ref="I6:I9"/>
    <mergeCell ref="J6:J9"/>
    <mergeCell ref="K6:K9"/>
    <mergeCell ref="L4:L9"/>
    <mergeCell ref="M8:M9"/>
    <mergeCell ref="N8:N9"/>
    <mergeCell ref="O8:O9"/>
    <mergeCell ref="P8:P9"/>
    <mergeCell ref="Q6:Q9"/>
    <mergeCell ref="R8:R9"/>
    <mergeCell ref="S8:S9"/>
    <mergeCell ref="T6:T9"/>
    <mergeCell ref="U8:U9"/>
    <mergeCell ref="V8:V9"/>
    <mergeCell ref="W6:W9"/>
    <mergeCell ref="X6:X9"/>
    <mergeCell ref="Y6:Y9"/>
    <mergeCell ref="AF4:AF9"/>
    <mergeCell ref="AG6:AG9"/>
    <mergeCell ref="AH6:AH9"/>
    <mergeCell ref="M4:Q5"/>
    <mergeCell ref="R4:V5"/>
    <mergeCell ref="Z4:AE5"/>
    <mergeCell ref="AG4:AH5"/>
    <mergeCell ref="M6:N7"/>
    <mergeCell ref="O6:P7"/>
    <mergeCell ref="U6:V7"/>
    <mergeCell ref="R6:S7"/>
    <mergeCell ref="Z6:AA8"/>
    <mergeCell ref="AB6:AC8"/>
    <mergeCell ref="AD6:AE8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SheetLayoutView="100" workbookViewId="0" topLeftCell="A1">
      <selection activeCell="T24" sqref="T24"/>
    </sheetView>
  </sheetViews>
  <sheetFormatPr defaultColWidth="9.00390625" defaultRowHeight="14.25"/>
  <cols>
    <col min="1" max="2" width="6.625" style="1" customWidth="1"/>
    <col min="3" max="3" width="22.00390625" style="1" customWidth="1"/>
    <col min="4" max="4" width="3.625" style="1" customWidth="1"/>
    <col min="5" max="5" width="4.625" style="1" customWidth="1"/>
    <col min="6" max="6" width="5.625" style="1" customWidth="1"/>
    <col min="7" max="7" width="3.625" style="1" customWidth="1"/>
    <col min="8" max="8" width="5.625" style="1" customWidth="1"/>
    <col min="9" max="23" width="3.625" style="1" customWidth="1"/>
    <col min="24" max="24" width="4.25390625" style="1" customWidth="1"/>
    <col min="25" max="27" width="3.625" style="1" customWidth="1"/>
    <col min="28" max="28" width="4.75390625" style="1" customWidth="1"/>
    <col min="29" max="29" width="6.375" style="1" customWidth="1"/>
    <col min="30" max="30" width="5.875" style="1" customWidth="1"/>
    <col min="31" max="31" width="6.375" style="1" customWidth="1"/>
    <col min="32" max="32" width="3.625" style="1" customWidth="1"/>
    <col min="33" max="33" width="7.00390625" style="1" customWidth="1"/>
    <col min="34" max="34" width="6.625" style="1" customWidth="1"/>
    <col min="35" max="16384" width="9.00390625" style="1" customWidth="1"/>
  </cols>
  <sheetData>
    <row r="1" spans="6:23" s="1" customFormat="1" ht="20.25">
      <c r="F1" s="7" t="s">
        <v>0</v>
      </c>
      <c r="W1" s="7"/>
    </row>
    <row r="2" s="2" customFormat="1" ht="25.5" customHeight="1">
      <c r="A2" s="8" t="s">
        <v>1</v>
      </c>
    </row>
    <row r="3" spans="1:34" s="2" customFormat="1" ht="13.5">
      <c r="A3" s="9">
        <v>1</v>
      </c>
      <c r="B3" s="9">
        <v>2</v>
      </c>
      <c r="C3" s="9">
        <v>3</v>
      </c>
      <c r="D3" s="9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16</v>
      </c>
      <c r="Q3" s="10">
        <v>17</v>
      </c>
      <c r="R3" s="10">
        <v>18</v>
      </c>
      <c r="S3" s="10">
        <v>19</v>
      </c>
      <c r="T3" s="10">
        <v>20</v>
      </c>
      <c r="U3" s="10">
        <v>21</v>
      </c>
      <c r="V3" s="10">
        <v>22</v>
      </c>
      <c r="W3" s="10">
        <v>23</v>
      </c>
      <c r="X3" s="10">
        <v>24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  <c r="AF3" s="10">
        <v>32</v>
      </c>
      <c r="AG3" s="10">
        <v>33</v>
      </c>
      <c r="AH3" s="10">
        <v>34</v>
      </c>
    </row>
    <row r="4" spans="1:34" s="3" customFormat="1" ht="14.25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25" t="s">
        <v>10</v>
      </c>
      <c r="J4" s="25"/>
      <c r="K4" s="25"/>
      <c r="L4" s="11" t="s">
        <v>11</v>
      </c>
      <c r="M4" s="11" t="s">
        <v>12</v>
      </c>
      <c r="N4" s="11"/>
      <c r="O4" s="11"/>
      <c r="P4" s="11"/>
      <c r="Q4" s="11"/>
      <c r="R4" s="11" t="s">
        <v>13</v>
      </c>
      <c r="S4" s="11"/>
      <c r="T4" s="11"/>
      <c r="U4" s="11"/>
      <c r="V4" s="11"/>
      <c r="W4" s="33" t="s">
        <v>14</v>
      </c>
      <c r="X4" s="33"/>
      <c r="Y4" s="33"/>
      <c r="Z4" s="12" t="s">
        <v>15</v>
      </c>
      <c r="AA4" s="12"/>
      <c r="AB4" s="12"/>
      <c r="AC4" s="12"/>
      <c r="AD4" s="12"/>
      <c r="AE4" s="12"/>
      <c r="AF4" s="11" t="s">
        <v>16</v>
      </c>
      <c r="AG4" s="12" t="s">
        <v>17</v>
      </c>
      <c r="AH4" s="12"/>
    </row>
    <row r="5" spans="1:34" s="3" customFormat="1" ht="13.5">
      <c r="A5" s="13"/>
      <c r="B5" s="13"/>
      <c r="C5" s="13"/>
      <c r="D5" s="11"/>
      <c r="E5" s="12"/>
      <c r="F5" s="12"/>
      <c r="G5" s="12"/>
      <c r="H5" s="12"/>
      <c r="I5" s="26" t="s">
        <v>18</v>
      </c>
      <c r="J5" s="26"/>
      <c r="K5" s="26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34" t="s">
        <v>19</v>
      </c>
      <c r="X5" s="34"/>
      <c r="Y5" s="34"/>
      <c r="Z5" s="12"/>
      <c r="AA5" s="12"/>
      <c r="AB5" s="12"/>
      <c r="AC5" s="12"/>
      <c r="AD5" s="12"/>
      <c r="AE5" s="12"/>
      <c r="AF5" s="13"/>
      <c r="AG5" s="12"/>
      <c r="AH5" s="12"/>
    </row>
    <row r="6" spans="1:34" s="3" customFormat="1" ht="13.5">
      <c r="A6" s="13"/>
      <c r="B6" s="13"/>
      <c r="C6" s="13"/>
      <c r="D6" s="11"/>
      <c r="E6" s="12"/>
      <c r="F6" s="12"/>
      <c r="G6" s="12"/>
      <c r="H6" s="12"/>
      <c r="I6" s="11" t="s">
        <v>20</v>
      </c>
      <c r="J6" s="11" t="s">
        <v>21</v>
      </c>
      <c r="K6" s="11" t="s">
        <v>22</v>
      </c>
      <c r="L6" s="11"/>
      <c r="M6" s="11" t="s">
        <v>23</v>
      </c>
      <c r="N6" s="11"/>
      <c r="O6" s="11" t="s">
        <v>24</v>
      </c>
      <c r="P6" s="11"/>
      <c r="Q6" s="11" t="s">
        <v>25</v>
      </c>
      <c r="R6" s="11" t="s">
        <v>26</v>
      </c>
      <c r="S6" s="11"/>
      <c r="T6" s="11" t="s">
        <v>27</v>
      </c>
      <c r="U6" s="11" t="s">
        <v>28</v>
      </c>
      <c r="V6" s="11"/>
      <c r="W6" s="11" t="s">
        <v>29</v>
      </c>
      <c r="X6" s="11" t="s">
        <v>30</v>
      </c>
      <c r="Y6" s="11" t="s">
        <v>31</v>
      </c>
      <c r="Z6" s="12" t="s">
        <v>32</v>
      </c>
      <c r="AA6" s="12"/>
      <c r="AB6" s="12" t="s">
        <v>33</v>
      </c>
      <c r="AC6" s="12"/>
      <c r="AD6" s="12" t="s">
        <v>34</v>
      </c>
      <c r="AE6" s="12"/>
      <c r="AF6" s="13"/>
      <c r="AG6" s="12" t="s">
        <v>35</v>
      </c>
      <c r="AH6" s="12" t="s">
        <v>36</v>
      </c>
    </row>
    <row r="7" spans="1:34" s="3" customFormat="1" ht="13.5">
      <c r="A7" s="13"/>
      <c r="B7" s="13"/>
      <c r="C7" s="13"/>
      <c r="D7" s="11"/>
      <c r="E7" s="12"/>
      <c r="F7" s="12"/>
      <c r="G7" s="12"/>
      <c r="H7" s="12"/>
      <c r="I7" s="13"/>
      <c r="J7" s="11"/>
      <c r="K7" s="11"/>
      <c r="L7" s="11"/>
      <c r="M7" s="11"/>
      <c r="N7" s="11"/>
      <c r="O7" s="11"/>
      <c r="P7" s="11"/>
      <c r="Q7" s="11"/>
      <c r="R7" s="13"/>
      <c r="S7" s="13"/>
      <c r="T7" s="11"/>
      <c r="U7" s="11"/>
      <c r="V7" s="11"/>
      <c r="W7" s="11"/>
      <c r="X7" s="11"/>
      <c r="Y7" s="11"/>
      <c r="Z7" s="36"/>
      <c r="AA7" s="36"/>
      <c r="AB7" s="12"/>
      <c r="AC7" s="12"/>
      <c r="AD7" s="12"/>
      <c r="AE7" s="12"/>
      <c r="AF7" s="13"/>
      <c r="AG7" s="36"/>
      <c r="AH7" s="36"/>
    </row>
    <row r="8" spans="1:34" s="3" customFormat="1" ht="13.5">
      <c r="A8" s="13"/>
      <c r="B8" s="13"/>
      <c r="C8" s="13"/>
      <c r="D8" s="11"/>
      <c r="E8" s="12"/>
      <c r="F8" s="12"/>
      <c r="G8" s="12"/>
      <c r="H8" s="12"/>
      <c r="I8" s="13"/>
      <c r="J8" s="11"/>
      <c r="K8" s="11"/>
      <c r="L8" s="11"/>
      <c r="M8" s="11" t="s">
        <v>37</v>
      </c>
      <c r="N8" s="11" t="s">
        <v>38</v>
      </c>
      <c r="O8" s="11" t="s">
        <v>37</v>
      </c>
      <c r="P8" s="11" t="s">
        <v>38</v>
      </c>
      <c r="Q8" s="11"/>
      <c r="R8" s="11" t="s">
        <v>39</v>
      </c>
      <c r="S8" s="11" t="s">
        <v>40</v>
      </c>
      <c r="T8" s="11"/>
      <c r="U8" s="11" t="s">
        <v>39</v>
      </c>
      <c r="V8" s="11" t="s">
        <v>40</v>
      </c>
      <c r="W8" s="11"/>
      <c r="X8" s="11"/>
      <c r="Y8" s="11"/>
      <c r="Z8" s="36"/>
      <c r="AA8" s="36"/>
      <c r="AB8" s="12"/>
      <c r="AC8" s="12"/>
      <c r="AD8" s="12"/>
      <c r="AE8" s="12"/>
      <c r="AF8" s="13"/>
      <c r="AG8" s="36"/>
      <c r="AH8" s="36"/>
    </row>
    <row r="9" spans="1:34" s="3" customFormat="1" ht="67.5" customHeight="1">
      <c r="A9" s="13"/>
      <c r="B9" s="13"/>
      <c r="C9" s="13"/>
      <c r="D9" s="11"/>
      <c r="E9" s="12"/>
      <c r="F9" s="12"/>
      <c r="G9" s="12"/>
      <c r="H9" s="12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 t="s">
        <v>41</v>
      </c>
      <c r="AA9" s="12" t="s">
        <v>42</v>
      </c>
      <c r="AB9" s="12" t="s">
        <v>41</v>
      </c>
      <c r="AC9" s="12" t="s">
        <v>42</v>
      </c>
      <c r="AD9" s="12" t="s">
        <v>41</v>
      </c>
      <c r="AE9" s="12" t="s">
        <v>42</v>
      </c>
      <c r="AF9" s="13"/>
      <c r="AG9" s="36"/>
      <c r="AH9" s="36"/>
    </row>
    <row r="10" spans="1:34" s="4" customFormat="1" ht="14.25" customHeight="1">
      <c r="A10" s="14" t="s">
        <v>43</v>
      </c>
      <c r="B10" s="122" t="s">
        <v>44</v>
      </c>
      <c r="C10" s="14" t="s">
        <v>94</v>
      </c>
      <c r="D10" s="15">
        <v>2</v>
      </c>
      <c r="E10" s="14" t="s">
        <v>46</v>
      </c>
      <c r="F10" s="16">
        <v>723</v>
      </c>
      <c r="G10" s="14" t="s">
        <v>47</v>
      </c>
      <c r="H10" s="17" t="s">
        <v>48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1</v>
      </c>
      <c r="Q10" s="35">
        <v>10</v>
      </c>
      <c r="R10" s="27">
        <v>0</v>
      </c>
      <c r="S10" s="27">
        <v>6</v>
      </c>
      <c r="T10" s="27">
        <v>0</v>
      </c>
      <c r="U10" s="27">
        <v>0</v>
      </c>
      <c r="V10" s="27">
        <v>0</v>
      </c>
      <c r="W10" s="27">
        <v>0</v>
      </c>
      <c r="X10" s="27">
        <v>357</v>
      </c>
      <c r="Y10" s="37">
        <v>0</v>
      </c>
      <c r="Z10" s="38">
        <v>10</v>
      </c>
      <c r="AA10" s="38">
        <v>4</v>
      </c>
      <c r="AB10" s="38">
        <v>616</v>
      </c>
      <c r="AC10" s="38">
        <v>317</v>
      </c>
      <c r="AD10" s="38">
        <v>26869</v>
      </c>
      <c r="AE10" s="38">
        <v>2536</v>
      </c>
      <c r="AF10" s="39">
        <v>10</v>
      </c>
      <c r="AG10" s="53">
        <v>5.46</v>
      </c>
      <c r="AH10" s="53">
        <v>1.75</v>
      </c>
    </row>
    <row r="11" spans="1:34" s="4" customFormat="1" ht="14.25" customHeight="1">
      <c r="A11" s="14" t="s">
        <v>43</v>
      </c>
      <c r="B11" s="122" t="s">
        <v>49</v>
      </c>
      <c r="C11" s="18" t="s">
        <v>50</v>
      </c>
      <c r="D11" s="15">
        <v>2</v>
      </c>
      <c r="E11" s="14" t="s">
        <v>51</v>
      </c>
      <c r="F11" s="16">
        <v>1046</v>
      </c>
      <c r="G11" s="14" t="s">
        <v>47</v>
      </c>
      <c r="H11" s="17" t="s">
        <v>52</v>
      </c>
      <c r="I11" s="27">
        <v>0</v>
      </c>
      <c r="J11" s="27">
        <v>0</v>
      </c>
      <c r="K11" s="27">
        <v>0</v>
      </c>
      <c r="L11" s="27">
        <v>8</v>
      </c>
      <c r="M11" s="27">
        <v>0</v>
      </c>
      <c r="N11" s="27">
        <v>0</v>
      </c>
      <c r="O11" s="27">
        <v>0</v>
      </c>
      <c r="P11" s="27">
        <v>0</v>
      </c>
      <c r="Q11" s="35">
        <v>3</v>
      </c>
      <c r="R11" s="27">
        <v>1</v>
      </c>
      <c r="S11" s="27">
        <v>20</v>
      </c>
      <c r="T11" s="27">
        <v>14</v>
      </c>
      <c r="U11" s="27">
        <v>1</v>
      </c>
      <c r="V11" s="27">
        <v>1</v>
      </c>
      <c r="W11" s="27">
        <v>0</v>
      </c>
      <c r="X11" s="27">
        <v>431</v>
      </c>
      <c r="Y11" s="37">
        <v>0</v>
      </c>
      <c r="Z11" s="27">
        <v>65</v>
      </c>
      <c r="AA11" s="27">
        <v>7</v>
      </c>
      <c r="AB11" s="27">
        <v>3272</v>
      </c>
      <c r="AC11" s="40">
        <v>810</v>
      </c>
      <c r="AD11" s="27">
        <v>77636</v>
      </c>
      <c r="AE11" s="27">
        <v>5100</v>
      </c>
      <c r="AF11" s="39">
        <v>30</v>
      </c>
      <c r="AG11" s="53">
        <v>5.82</v>
      </c>
      <c r="AH11" s="53">
        <v>3.36</v>
      </c>
    </row>
    <row r="12" spans="1:34" s="4" customFormat="1" ht="14.25" customHeight="1">
      <c r="A12" s="14" t="s">
        <v>43</v>
      </c>
      <c r="B12" s="14" t="s">
        <v>53</v>
      </c>
      <c r="C12" s="14" t="s">
        <v>54</v>
      </c>
      <c r="D12" s="15" t="s">
        <v>55</v>
      </c>
      <c r="E12" s="14" t="s">
        <v>56</v>
      </c>
      <c r="F12" s="16">
        <v>7558</v>
      </c>
      <c r="G12" s="14" t="s">
        <v>47</v>
      </c>
      <c r="H12" s="17">
        <v>1305</v>
      </c>
      <c r="I12" s="27">
        <v>1</v>
      </c>
      <c r="J12" s="27">
        <v>0</v>
      </c>
      <c r="K12" s="27">
        <v>0</v>
      </c>
      <c r="L12" s="28">
        <v>4</v>
      </c>
      <c r="M12" s="27">
        <v>0</v>
      </c>
      <c r="N12" s="28">
        <v>1</v>
      </c>
      <c r="O12" s="29">
        <v>0</v>
      </c>
      <c r="P12" s="29">
        <v>1</v>
      </c>
      <c r="Q12" s="35">
        <v>7</v>
      </c>
      <c r="R12" s="28">
        <v>0</v>
      </c>
      <c r="S12" s="28">
        <v>18</v>
      </c>
      <c r="T12" s="28">
        <v>7</v>
      </c>
      <c r="U12" s="27">
        <v>1</v>
      </c>
      <c r="V12" s="27">
        <v>2</v>
      </c>
      <c r="W12" s="29">
        <v>0</v>
      </c>
      <c r="X12" s="29">
        <v>451</v>
      </c>
      <c r="Y12" s="41">
        <v>0</v>
      </c>
      <c r="Z12" s="28">
        <v>97</v>
      </c>
      <c r="AA12" s="28">
        <v>0</v>
      </c>
      <c r="AB12" s="28">
        <v>1745</v>
      </c>
      <c r="AC12" s="42">
        <v>0</v>
      </c>
      <c r="AD12" s="43">
        <v>52496</v>
      </c>
      <c r="AE12" s="43">
        <v>0</v>
      </c>
      <c r="AF12" s="44">
        <v>47</v>
      </c>
      <c r="AG12" s="53">
        <v>38.15</v>
      </c>
      <c r="AH12" s="53">
        <v>9</v>
      </c>
    </row>
    <row r="13" spans="1:34" s="4" customFormat="1" ht="14.25" customHeight="1">
      <c r="A13" s="14" t="s">
        <v>43</v>
      </c>
      <c r="B13" s="14" t="s">
        <v>58</v>
      </c>
      <c r="C13" s="14" t="s">
        <v>59</v>
      </c>
      <c r="D13" s="15">
        <v>2</v>
      </c>
      <c r="E13" s="14" t="s">
        <v>60</v>
      </c>
      <c r="F13" s="16">
        <v>2110</v>
      </c>
      <c r="G13" s="14" t="s">
        <v>47</v>
      </c>
      <c r="H13" s="17">
        <v>1202</v>
      </c>
      <c r="I13" s="27">
        <v>0</v>
      </c>
      <c r="J13" s="27">
        <v>0</v>
      </c>
      <c r="K13" s="27">
        <v>0</v>
      </c>
      <c r="L13" s="28">
        <v>32</v>
      </c>
      <c r="M13" s="27">
        <v>0</v>
      </c>
      <c r="N13" s="28">
        <v>6</v>
      </c>
      <c r="O13" s="28">
        <v>0</v>
      </c>
      <c r="P13" s="28">
        <v>0</v>
      </c>
      <c r="Q13" s="35">
        <v>28</v>
      </c>
      <c r="R13" s="28">
        <v>1</v>
      </c>
      <c r="S13" s="28">
        <v>21</v>
      </c>
      <c r="T13" s="28">
        <v>13</v>
      </c>
      <c r="U13" s="27">
        <v>0</v>
      </c>
      <c r="V13" s="27">
        <v>0</v>
      </c>
      <c r="W13" s="28">
        <v>0</v>
      </c>
      <c r="X13" s="28">
        <v>1361</v>
      </c>
      <c r="Y13" s="37">
        <v>3</v>
      </c>
      <c r="Z13" s="27">
        <v>133</v>
      </c>
      <c r="AA13" s="27">
        <v>17</v>
      </c>
      <c r="AB13" s="27">
        <v>4571</v>
      </c>
      <c r="AC13" s="27">
        <v>17141</v>
      </c>
      <c r="AD13" s="27">
        <v>110856</v>
      </c>
      <c r="AE13" s="27">
        <v>49585</v>
      </c>
      <c r="AF13" s="45">
        <v>53</v>
      </c>
      <c r="AG13" s="53">
        <v>26.83</v>
      </c>
      <c r="AH13" s="53">
        <v>12.2</v>
      </c>
    </row>
    <row r="14" spans="1:34" s="4" customFormat="1" ht="14.25" customHeight="1">
      <c r="A14" s="14" t="s">
        <v>43</v>
      </c>
      <c r="B14" s="14" t="s">
        <v>62</v>
      </c>
      <c r="C14" s="14" t="s">
        <v>63</v>
      </c>
      <c r="D14" s="15">
        <v>2</v>
      </c>
      <c r="E14" s="14" t="s">
        <v>64</v>
      </c>
      <c r="F14" s="16">
        <v>1566</v>
      </c>
      <c r="G14" s="14" t="s">
        <v>47</v>
      </c>
      <c r="H14" s="17" t="s">
        <v>65</v>
      </c>
      <c r="I14" s="27">
        <v>0</v>
      </c>
      <c r="J14" s="27">
        <v>0</v>
      </c>
      <c r="K14" s="27">
        <v>0</v>
      </c>
      <c r="L14" s="28">
        <v>0</v>
      </c>
      <c r="M14" s="27">
        <v>0</v>
      </c>
      <c r="N14" s="28">
        <v>0</v>
      </c>
      <c r="O14" s="28">
        <v>0</v>
      </c>
      <c r="P14" s="28">
        <v>1</v>
      </c>
      <c r="Q14" s="35">
        <v>2</v>
      </c>
      <c r="R14" s="28">
        <v>0</v>
      </c>
      <c r="S14" s="28">
        <v>2</v>
      </c>
      <c r="T14" s="28">
        <v>2</v>
      </c>
      <c r="U14" s="27">
        <v>0</v>
      </c>
      <c r="V14" s="27">
        <v>0</v>
      </c>
      <c r="W14" s="28">
        <v>0</v>
      </c>
      <c r="X14" s="28">
        <v>521</v>
      </c>
      <c r="Y14" s="37">
        <v>0</v>
      </c>
      <c r="Z14" s="28">
        <v>4</v>
      </c>
      <c r="AA14" s="28">
        <v>0</v>
      </c>
      <c r="AB14" s="28">
        <v>27</v>
      </c>
      <c r="AC14" s="38">
        <v>0</v>
      </c>
      <c r="AD14" s="28">
        <v>8568</v>
      </c>
      <c r="AE14" s="28">
        <v>0</v>
      </c>
      <c r="AF14" s="46">
        <v>8</v>
      </c>
      <c r="AG14" s="53">
        <v>12.09</v>
      </c>
      <c r="AH14" s="53">
        <v>4.77</v>
      </c>
    </row>
    <row r="15" spans="1:34" s="4" customFormat="1" ht="14.25" customHeight="1">
      <c r="A15" s="14" t="s">
        <v>43</v>
      </c>
      <c r="B15" s="122" t="s">
        <v>66</v>
      </c>
      <c r="C15" s="19" t="s">
        <v>67</v>
      </c>
      <c r="D15" s="20" t="s">
        <v>68</v>
      </c>
      <c r="E15" s="14" t="s">
        <v>69</v>
      </c>
      <c r="F15" s="16">
        <v>11145</v>
      </c>
      <c r="G15" s="14" t="s">
        <v>47</v>
      </c>
      <c r="H15" s="17" t="s">
        <v>95</v>
      </c>
      <c r="I15" s="27">
        <v>0</v>
      </c>
      <c r="J15" s="27">
        <v>0</v>
      </c>
      <c r="K15" s="27">
        <v>5</v>
      </c>
      <c r="L15" s="28">
        <v>23</v>
      </c>
      <c r="M15" s="27">
        <v>0</v>
      </c>
      <c r="N15" s="28">
        <v>10</v>
      </c>
      <c r="O15" s="28">
        <v>0</v>
      </c>
      <c r="P15" s="28">
        <v>13</v>
      </c>
      <c r="Q15" s="35">
        <v>10</v>
      </c>
      <c r="R15" s="28">
        <v>14</v>
      </c>
      <c r="S15" s="28">
        <v>19</v>
      </c>
      <c r="T15" s="28">
        <v>5</v>
      </c>
      <c r="U15" s="27">
        <v>1</v>
      </c>
      <c r="V15" s="27">
        <v>4</v>
      </c>
      <c r="W15" s="28">
        <v>0</v>
      </c>
      <c r="X15" s="28">
        <v>513</v>
      </c>
      <c r="Y15" s="41">
        <v>24</v>
      </c>
      <c r="Z15" s="28">
        <v>733</v>
      </c>
      <c r="AA15" s="28">
        <v>27</v>
      </c>
      <c r="AB15" s="28">
        <v>1451</v>
      </c>
      <c r="AC15" s="47">
        <v>15</v>
      </c>
      <c r="AD15" s="48">
        <v>413670</v>
      </c>
      <c r="AE15" s="48">
        <v>2229</v>
      </c>
      <c r="AF15" s="49">
        <v>100</v>
      </c>
      <c r="AG15" s="53">
        <v>230.08</v>
      </c>
      <c r="AH15" s="53">
        <v>197.8</v>
      </c>
    </row>
    <row r="16" spans="1:34" s="4" customFormat="1" ht="14.25" customHeight="1">
      <c r="A16" s="14" t="s">
        <v>43</v>
      </c>
      <c r="B16" s="21" t="s">
        <v>71</v>
      </c>
      <c r="C16" s="21" t="s">
        <v>96</v>
      </c>
      <c r="D16" s="20">
        <v>2</v>
      </c>
      <c r="E16" s="14" t="s">
        <v>69</v>
      </c>
      <c r="F16" s="16">
        <v>7124</v>
      </c>
      <c r="G16" s="14" t="s">
        <v>47</v>
      </c>
      <c r="H16" s="17" t="s">
        <v>97</v>
      </c>
      <c r="I16" s="27">
        <v>0</v>
      </c>
      <c r="J16" s="27">
        <v>0</v>
      </c>
      <c r="K16" s="27">
        <v>0</v>
      </c>
      <c r="L16" s="28">
        <v>44</v>
      </c>
      <c r="M16" s="27">
        <v>0</v>
      </c>
      <c r="N16" s="28">
        <v>7</v>
      </c>
      <c r="O16" s="30">
        <v>0</v>
      </c>
      <c r="P16" s="30">
        <v>1</v>
      </c>
      <c r="Q16" s="35">
        <v>16</v>
      </c>
      <c r="R16" s="28">
        <v>3</v>
      </c>
      <c r="S16" s="28">
        <v>30</v>
      </c>
      <c r="T16" s="28">
        <v>24</v>
      </c>
      <c r="U16" s="27">
        <v>0</v>
      </c>
      <c r="V16" s="27">
        <v>0</v>
      </c>
      <c r="W16" s="30">
        <v>0</v>
      </c>
      <c r="X16" s="30">
        <v>889</v>
      </c>
      <c r="Y16" s="37">
        <v>13</v>
      </c>
      <c r="Z16" s="50">
        <v>16</v>
      </c>
      <c r="AA16" s="50">
        <v>4</v>
      </c>
      <c r="AB16" s="50">
        <v>715</v>
      </c>
      <c r="AC16" s="51">
        <v>5169</v>
      </c>
      <c r="AD16" s="50">
        <v>36710</v>
      </c>
      <c r="AE16" s="50">
        <v>28017</v>
      </c>
      <c r="AF16" s="52">
        <v>71</v>
      </c>
      <c r="AG16" s="53">
        <v>100.49</v>
      </c>
      <c r="AH16" s="53">
        <v>79.51</v>
      </c>
    </row>
    <row r="17" spans="1:34" s="4" customFormat="1" ht="14.25" customHeight="1">
      <c r="A17" s="14" t="s">
        <v>43</v>
      </c>
      <c r="B17" s="123" t="s">
        <v>79</v>
      </c>
      <c r="C17" s="14" t="s">
        <v>98</v>
      </c>
      <c r="D17" s="20" t="s">
        <v>55</v>
      </c>
      <c r="E17" s="14" t="s">
        <v>81</v>
      </c>
      <c r="F17" s="16">
        <v>1162</v>
      </c>
      <c r="G17" s="14" t="s">
        <v>47</v>
      </c>
      <c r="H17" s="17">
        <v>1208</v>
      </c>
      <c r="I17" s="27">
        <v>0</v>
      </c>
      <c r="J17" s="27">
        <v>0</v>
      </c>
      <c r="K17" s="27">
        <v>0</v>
      </c>
      <c r="L17" s="28">
        <v>8</v>
      </c>
      <c r="M17" s="27">
        <v>0</v>
      </c>
      <c r="N17" s="28">
        <v>1</v>
      </c>
      <c r="O17" s="28">
        <v>0</v>
      </c>
      <c r="P17" s="28">
        <v>1</v>
      </c>
      <c r="Q17" s="31">
        <v>5</v>
      </c>
      <c r="R17" s="28">
        <v>0</v>
      </c>
      <c r="S17" s="28">
        <v>10</v>
      </c>
      <c r="T17" s="28">
        <v>8</v>
      </c>
      <c r="U17" s="27">
        <v>0</v>
      </c>
      <c r="V17" s="27">
        <v>0</v>
      </c>
      <c r="W17" s="28">
        <v>0</v>
      </c>
      <c r="X17" s="28">
        <v>871</v>
      </c>
      <c r="Y17" s="37">
        <v>5</v>
      </c>
      <c r="Z17" s="28">
        <v>12</v>
      </c>
      <c r="AA17" s="28">
        <v>0</v>
      </c>
      <c r="AB17" s="28">
        <v>927</v>
      </c>
      <c r="AC17" s="38">
        <v>0</v>
      </c>
      <c r="AD17" s="28">
        <v>21040</v>
      </c>
      <c r="AE17" s="28">
        <v>0</v>
      </c>
      <c r="AF17" s="46">
        <v>20</v>
      </c>
      <c r="AG17" s="53">
        <v>11.07</v>
      </c>
      <c r="AH17" s="53">
        <v>2.78</v>
      </c>
    </row>
    <row r="18" spans="1:34" s="4" customFormat="1" ht="14.25" customHeight="1">
      <c r="A18" s="14" t="s">
        <v>43</v>
      </c>
      <c r="B18" s="123" t="s">
        <v>83</v>
      </c>
      <c r="C18" s="18" t="s">
        <v>84</v>
      </c>
      <c r="D18" s="20" t="s">
        <v>55</v>
      </c>
      <c r="E18" s="14" t="s">
        <v>60</v>
      </c>
      <c r="F18" s="16">
        <v>3669</v>
      </c>
      <c r="G18" s="14" t="s">
        <v>47</v>
      </c>
      <c r="H18" s="17" t="s">
        <v>99</v>
      </c>
      <c r="I18" s="27">
        <v>0</v>
      </c>
      <c r="J18" s="27">
        <v>0</v>
      </c>
      <c r="K18" s="27">
        <v>0</v>
      </c>
      <c r="L18" s="28">
        <v>6</v>
      </c>
      <c r="M18" s="27">
        <v>0</v>
      </c>
      <c r="N18" s="28">
        <v>4</v>
      </c>
      <c r="O18" s="28">
        <v>0</v>
      </c>
      <c r="P18" s="28">
        <v>0</v>
      </c>
      <c r="Q18" s="31">
        <v>14</v>
      </c>
      <c r="R18" s="31">
        <v>1</v>
      </c>
      <c r="S18" s="31">
        <v>7</v>
      </c>
      <c r="T18" s="31">
        <v>5</v>
      </c>
      <c r="U18" s="27">
        <v>0</v>
      </c>
      <c r="V18" s="27">
        <v>0</v>
      </c>
      <c r="W18" s="28">
        <v>0</v>
      </c>
      <c r="X18" s="28">
        <v>0</v>
      </c>
      <c r="Y18" s="41">
        <v>0</v>
      </c>
      <c r="Z18" s="28">
        <v>3</v>
      </c>
      <c r="AA18" s="28">
        <v>1</v>
      </c>
      <c r="AB18" s="28">
        <v>853</v>
      </c>
      <c r="AC18" s="38">
        <v>182</v>
      </c>
      <c r="AD18" s="28">
        <v>6824</v>
      </c>
      <c r="AE18" s="28">
        <v>1456</v>
      </c>
      <c r="AF18" s="46">
        <v>53</v>
      </c>
      <c r="AG18" s="53">
        <v>11.49</v>
      </c>
      <c r="AH18" s="53">
        <v>10.56</v>
      </c>
    </row>
    <row r="19" spans="1:34" s="4" customFormat="1" ht="14.25" customHeight="1">
      <c r="A19" s="14" t="s">
        <v>43</v>
      </c>
      <c r="B19" s="14" t="s">
        <v>85</v>
      </c>
      <c r="C19" s="21" t="s">
        <v>86</v>
      </c>
      <c r="D19" s="20" t="s">
        <v>55</v>
      </c>
      <c r="E19" s="14" t="s">
        <v>56</v>
      </c>
      <c r="F19" s="16">
        <v>1192</v>
      </c>
      <c r="G19" s="14" t="s">
        <v>47</v>
      </c>
      <c r="H19" s="17" t="s">
        <v>100</v>
      </c>
      <c r="I19" s="27">
        <v>0</v>
      </c>
      <c r="J19" s="27">
        <v>0</v>
      </c>
      <c r="K19" s="27">
        <v>0</v>
      </c>
      <c r="L19" s="28">
        <v>0</v>
      </c>
      <c r="M19" s="27">
        <v>0</v>
      </c>
      <c r="N19" s="31">
        <v>0</v>
      </c>
      <c r="O19" s="28">
        <v>0</v>
      </c>
      <c r="P19" s="28">
        <v>0</v>
      </c>
      <c r="Q19" s="31">
        <v>0</v>
      </c>
      <c r="R19" s="31">
        <v>0</v>
      </c>
      <c r="S19" s="31">
        <v>0</v>
      </c>
      <c r="T19" s="31">
        <v>0</v>
      </c>
      <c r="U19" s="27">
        <v>0</v>
      </c>
      <c r="V19" s="27">
        <v>0</v>
      </c>
      <c r="W19" s="28">
        <v>0</v>
      </c>
      <c r="X19" s="28">
        <v>0</v>
      </c>
      <c r="Y19" s="37">
        <v>0</v>
      </c>
      <c r="Z19" s="31">
        <v>0</v>
      </c>
      <c r="AA19" s="27">
        <v>0</v>
      </c>
      <c r="AB19" s="31">
        <v>0</v>
      </c>
      <c r="AC19" s="27">
        <v>0</v>
      </c>
      <c r="AD19" s="31">
        <v>0</v>
      </c>
      <c r="AE19" s="27">
        <v>0</v>
      </c>
      <c r="AF19" s="45">
        <v>14</v>
      </c>
      <c r="AG19" s="53">
        <v>9.56</v>
      </c>
      <c r="AH19" s="53">
        <v>0.65</v>
      </c>
    </row>
    <row r="20" spans="1:34" s="1" customFormat="1" ht="14.25" customHeight="1">
      <c r="A20" s="22" t="s">
        <v>88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14.25" customHeight="1">
      <c r="A21" s="22" t="s">
        <v>101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5"/>
      <c r="AH21" s="5"/>
    </row>
    <row r="22" spans="1:2" s="5" customFormat="1" ht="14.25" customHeight="1">
      <c r="A22" s="23" t="s">
        <v>102</v>
      </c>
      <c r="B22" s="23"/>
    </row>
    <row r="23" spans="1:34" s="5" customFormat="1" ht="14.25" customHeight="1">
      <c r="A23" s="23" t="s">
        <v>106</v>
      </c>
      <c r="B23" s="23"/>
      <c r="AG23" s="32"/>
      <c r="AH23" s="32"/>
    </row>
    <row r="24" spans="1:32" s="5" customFormat="1" ht="14.25" customHeight="1">
      <c r="A24" s="23" t="s">
        <v>104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2" s="5" customFormat="1" ht="14.25" customHeight="1">
      <c r="A25" s="23" t="s">
        <v>91</v>
      </c>
      <c r="B25" s="23"/>
    </row>
    <row r="26" spans="1:2" s="5" customFormat="1" ht="14.25" customHeight="1">
      <c r="A26" s="23" t="s">
        <v>93</v>
      </c>
      <c r="B26" s="23"/>
    </row>
    <row r="27" spans="1:2" s="5" customFormat="1" ht="14.25" customHeight="1">
      <c r="A27" s="23" t="s">
        <v>107</v>
      </c>
      <c r="B27" s="23"/>
    </row>
    <row r="28" spans="1:2" s="5" customFormat="1" ht="14.25" customHeight="1">
      <c r="A28" s="23" t="s">
        <v>108</v>
      </c>
      <c r="B28" s="23"/>
    </row>
    <row r="29" spans="1:2" s="5" customFormat="1" ht="14.25" customHeight="1">
      <c r="A29" s="23" t="s">
        <v>110</v>
      </c>
      <c r="B29" s="23"/>
    </row>
    <row r="30" spans="1:2" s="5" customFormat="1" ht="14.25" customHeight="1">
      <c r="A30" s="23"/>
      <c r="B30" s="23"/>
    </row>
    <row r="31" spans="1:2" s="5" customFormat="1" ht="14.25" customHeight="1">
      <c r="A31" s="23"/>
      <c r="B31" s="23"/>
    </row>
    <row r="32" s="5" customFormat="1" ht="14.25" customHeight="1">
      <c r="A32" s="23"/>
    </row>
    <row r="33" s="5" customFormat="1" ht="14.25" customHeight="1">
      <c r="A33" s="23"/>
    </row>
    <row r="34" s="5" customFormat="1" ht="14.25" customHeight="1">
      <c r="A34" s="23"/>
    </row>
    <row r="35" s="5" customFormat="1" ht="14.25" customHeight="1">
      <c r="A35" s="23"/>
    </row>
    <row r="36" s="5" customFormat="1" ht="14.25" customHeight="1">
      <c r="A36" s="23"/>
    </row>
    <row r="37" s="5" customFormat="1" ht="14.25" customHeight="1">
      <c r="A37" s="23"/>
    </row>
    <row r="38" s="5" customFormat="1" ht="14.25" customHeight="1">
      <c r="A38" s="23"/>
    </row>
    <row r="39" s="5" customFormat="1" ht="14.25" customHeight="1">
      <c r="A39" s="23"/>
    </row>
    <row r="40" s="5" customFormat="1" ht="14.25" customHeight="1">
      <c r="A40" s="23"/>
    </row>
    <row r="41" s="5" customFormat="1" ht="14.25" customHeight="1">
      <c r="A41" s="23"/>
    </row>
    <row r="42" s="5" customFormat="1" ht="14.25" customHeight="1">
      <c r="A42" s="23"/>
    </row>
    <row r="43" s="5" customFormat="1" ht="16.5" customHeight="1">
      <c r="A43" s="23"/>
    </row>
    <row r="44" s="5" customFormat="1" ht="16.5" customHeight="1">
      <c r="A44" s="23"/>
    </row>
    <row r="45" spans="1:34" s="5" customFormat="1" ht="16.5" customHeight="1">
      <c r="A45" s="23"/>
      <c r="AG45" s="6"/>
      <c r="AH45" s="6"/>
    </row>
    <row r="46" s="6" customFormat="1" ht="16.5" customHeight="1">
      <c r="A46" s="24"/>
    </row>
    <row r="47" spans="1:34" s="6" customFormat="1" ht="16.5" customHeight="1">
      <c r="A47" s="24"/>
      <c r="AG47" s="5"/>
      <c r="AH47" s="5"/>
    </row>
    <row r="48" spans="33:34" s="5" customFormat="1" ht="14.25">
      <c r="AG48" s="1"/>
      <c r="AH48" s="1"/>
    </row>
  </sheetData>
  <sheetProtection/>
  <mergeCells count="43">
    <mergeCell ref="I4:K4"/>
    <mergeCell ref="W4:Y4"/>
    <mergeCell ref="I5:K5"/>
    <mergeCell ref="W5:Y5"/>
    <mergeCell ref="A4:A9"/>
    <mergeCell ref="B4:B9"/>
    <mergeCell ref="C4:C9"/>
    <mergeCell ref="D4:D9"/>
    <mergeCell ref="E4:E9"/>
    <mergeCell ref="F4:F9"/>
    <mergeCell ref="G4:G9"/>
    <mergeCell ref="H4:H9"/>
    <mergeCell ref="I6:I9"/>
    <mergeCell ref="J6:J9"/>
    <mergeCell ref="K6:K9"/>
    <mergeCell ref="L4:L9"/>
    <mergeCell ref="M8:M9"/>
    <mergeCell ref="N8:N9"/>
    <mergeCell ref="O8:O9"/>
    <mergeCell ref="P8:P9"/>
    <mergeCell ref="Q6:Q9"/>
    <mergeCell ref="R8:R9"/>
    <mergeCell ref="S8:S9"/>
    <mergeCell ref="T6:T9"/>
    <mergeCell ref="U8:U9"/>
    <mergeCell ref="V8:V9"/>
    <mergeCell ref="W6:W9"/>
    <mergeCell ref="X6:X9"/>
    <mergeCell ref="Y6:Y9"/>
    <mergeCell ref="AF4:AF9"/>
    <mergeCell ref="AG6:AG9"/>
    <mergeCell ref="AH6:AH9"/>
    <mergeCell ref="M4:Q5"/>
    <mergeCell ref="R4:V5"/>
    <mergeCell ref="Z4:AE5"/>
    <mergeCell ref="AG4:AH5"/>
    <mergeCell ref="M6:N7"/>
    <mergeCell ref="O6:P7"/>
    <mergeCell ref="U6:V7"/>
    <mergeCell ref="R6:S7"/>
    <mergeCell ref="Z6:AA8"/>
    <mergeCell ref="AB6:AC8"/>
    <mergeCell ref="AD6:A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2017-06-27T08:16:19Z</cp:lastPrinted>
  <dcterms:created xsi:type="dcterms:W3CDTF">1996-12-17T01:32:42Z</dcterms:created>
  <dcterms:modified xsi:type="dcterms:W3CDTF">2020-01-06T02:54:58Z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