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5820" windowHeight="12480" firstSheet="7" activeTab="12"/>
  </bookViews>
  <sheets>
    <sheet name="2014-2015学年" sheetId="10" r:id="rId1"/>
    <sheet name="2015-2016学年第1学期" sheetId="9" r:id="rId2"/>
    <sheet name="2015-2016学年第2学期" sheetId="8" r:id="rId3"/>
    <sheet name="2016-2017学年第1学期" sheetId="7" r:id="rId4"/>
    <sheet name="2016-2017学年第2学期" sheetId="6" r:id="rId5"/>
    <sheet name="2017-2018学年第1学期" sheetId="5" r:id="rId6"/>
    <sheet name="2018-2019学年第1学期" sheetId="4" r:id="rId7"/>
    <sheet name="2018-2019学年第2学期" sheetId="12" r:id="rId8"/>
    <sheet name="2019-2020学年第1学期" sheetId="13" r:id="rId9"/>
    <sheet name="2019-2020学年第2学期" sheetId="14" r:id="rId10"/>
    <sheet name="2020-2021学年第1学期" sheetId="15" r:id="rId11"/>
    <sheet name="2020-2021学年第2学期" sheetId="16" r:id="rId12"/>
    <sheet name="全校" sheetId="11" r:id="rId13"/>
  </sheets>
  <calcPr calcId="144525"/>
</workbook>
</file>

<file path=xl/calcChain.xml><?xml version="1.0" encoding="utf-8"?>
<calcChain xmlns="http://schemas.openxmlformats.org/spreadsheetml/2006/main">
  <c r="D15" i="16" l="1"/>
  <c r="C15" i="16" l="1"/>
  <c r="D11" i="11" l="1"/>
  <c r="E15" i="16"/>
  <c r="E14" i="16"/>
  <c r="E13" i="16"/>
  <c r="E12" i="16"/>
  <c r="E11" i="16"/>
  <c r="E10" i="16"/>
  <c r="E9" i="16"/>
  <c r="E8" i="16"/>
  <c r="E7" i="16"/>
  <c r="E6" i="16"/>
  <c r="E5" i="16"/>
  <c r="E4" i="16"/>
  <c r="E15" i="15"/>
  <c r="E14" i="15"/>
  <c r="E13" i="15"/>
  <c r="E12" i="15"/>
  <c r="E11" i="15"/>
  <c r="E10" i="15"/>
  <c r="E9" i="15"/>
  <c r="E8" i="15"/>
  <c r="E7" i="15"/>
  <c r="E6" i="15"/>
  <c r="E5" i="15"/>
  <c r="E4" i="15"/>
  <c r="E15" i="14"/>
  <c r="E14" i="14"/>
  <c r="E13" i="14"/>
  <c r="E12" i="14"/>
  <c r="E11" i="14"/>
  <c r="E10" i="14"/>
  <c r="E9" i="14"/>
  <c r="E8" i="14"/>
  <c r="E7" i="14"/>
  <c r="E6" i="14"/>
  <c r="E5" i="14"/>
  <c r="E4" i="14"/>
  <c r="E3" i="14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E17" i="12"/>
  <c r="E16" i="12"/>
  <c r="E15" i="12"/>
  <c r="E14" i="12"/>
  <c r="E12" i="12"/>
  <c r="E11" i="12"/>
  <c r="E10" i="12"/>
  <c r="E9" i="12"/>
  <c r="E8" i="12"/>
  <c r="E7" i="12"/>
  <c r="E6" i="12"/>
  <c r="E5" i="12"/>
  <c r="E4" i="12"/>
  <c r="E16" i="4"/>
  <c r="D16" i="4"/>
  <c r="C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15" i="5"/>
  <c r="C15" i="5"/>
  <c r="E14" i="5"/>
  <c r="E13" i="5"/>
  <c r="E12" i="5"/>
  <c r="E11" i="5"/>
  <c r="E10" i="5"/>
  <c r="E9" i="5"/>
  <c r="E8" i="5"/>
  <c r="E7" i="5"/>
  <c r="E6" i="5"/>
  <c r="E5" i="5"/>
  <c r="E4" i="5"/>
  <c r="E3" i="5"/>
  <c r="G14" i="6"/>
  <c r="E14" i="6"/>
  <c r="G13" i="6"/>
  <c r="E13" i="6"/>
  <c r="G12" i="6"/>
  <c r="E12" i="6"/>
  <c r="G11" i="6"/>
  <c r="E11" i="6"/>
  <c r="G10" i="6"/>
  <c r="E10" i="6"/>
  <c r="G9" i="6"/>
  <c r="E9" i="6"/>
  <c r="G8" i="6"/>
  <c r="E8" i="6"/>
  <c r="G7" i="6"/>
  <c r="E7" i="6"/>
  <c r="G6" i="6"/>
  <c r="E6" i="6"/>
  <c r="G5" i="6"/>
  <c r="E5" i="6"/>
  <c r="G4" i="6"/>
  <c r="E4" i="6"/>
  <c r="G3" i="6"/>
  <c r="E3" i="6"/>
  <c r="H17" i="7"/>
  <c r="G17" i="7"/>
  <c r="F17" i="7"/>
  <c r="E17" i="7"/>
  <c r="D17" i="7"/>
  <c r="C17" i="7"/>
  <c r="F12" i="7"/>
  <c r="F11" i="7"/>
  <c r="F10" i="7"/>
  <c r="F9" i="7"/>
  <c r="F8" i="7"/>
  <c r="F6" i="7"/>
  <c r="F5" i="7"/>
  <c r="F3" i="7"/>
  <c r="L17" i="8"/>
  <c r="K17" i="8"/>
  <c r="I17" i="8"/>
  <c r="H17" i="8"/>
  <c r="G17" i="8"/>
  <c r="F17" i="8"/>
  <c r="E17" i="8"/>
  <c r="D17" i="8"/>
  <c r="C17" i="8"/>
  <c r="L16" i="8"/>
  <c r="I16" i="8"/>
  <c r="F16" i="8"/>
  <c r="L15" i="8"/>
  <c r="I15" i="8"/>
  <c r="F15" i="8"/>
  <c r="L14" i="8"/>
  <c r="I14" i="8"/>
  <c r="F14" i="8"/>
  <c r="L13" i="8"/>
  <c r="I13" i="8"/>
  <c r="F13" i="8"/>
  <c r="L12" i="8"/>
  <c r="I12" i="8"/>
  <c r="F12" i="8"/>
  <c r="L11" i="8"/>
  <c r="I11" i="8"/>
  <c r="F11" i="8"/>
  <c r="L10" i="8"/>
  <c r="I10" i="8"/>
  <c r="F10" i="8"/>
  <c r="L9" i="8"/>
  <c r="I9" i="8"/>
  <c r="F9" i="8"/>
  <c r="L8" i="8"/>
  <c r="I8" i="8"/>
  <c r="F8" i="8"/>
  <c r="L7" i="8"/>
  <c r="I7" i="8"/>
  <c r="F7" i="8"/>
  <c r="L6" i="8"/>
  <c r="I6" i="8"/>
  <c r="F6" i="8"/>
  <c r="L5" i="8"/>
  <c r="I5" i="8"/>
  <c r="F5" i="8"/>
  <c r="L4" i="8"/>
  <c r="I4" i="8"/>
  <c r="F4" i="8"/>
  <c r="L3" i="8"/>
  <c r="I3" i="8"/>
  <c r="F3" i="8"/>
  <c r="P18" i="9"/>
  <c r="O18" i="9"/>
  <c r="L18" i="9"/>
  <c r="K18" i="9"/>
  <c r="J18" i="9"/>
  <c r="I18" i="9"/>
  <c r="G18" i="9"/>
  <c r="F18" i="9"/>
  <c r="E18" i="9"/>
  <c r="D18" i="9"/>
  <c r="C18" i="9"/>
  <c r="P17" i="9"/>
  <c r="L17" i="9"/>
  <c r="K17" i="9"/>
  <c r="G17" i="9"/>
  <c r="P16" i="9"/>
  <c r="L16" i="9"/>
  <c r="K16" i="9"/>
  <c r="G16" i="9"/>
  <c r="P15" i="9"/>
  <c r="L15" i="9"/>
  <c r="K15" i="9"/>
  <c r="G15" i="9"/>
  <c r="P14" i="9"/>
  <c r="L14" i="9"/>
  <c r="K14" i="9"/>
  <c r="G14" i="9"/>
  <c r="P13" i="9"/>
  <c r="L13" i="9"/>
  <c r="K13" i="9"/>
  <c r="G13" i="9"/>
  <c r="P12" i="9"/>
  <c r="L12" i="9"/>
  <c r="K12" i="9"/>
  <c r="G12" i="9"/>
  <c r="P11" i="9"/>
  <c r="L11" i="9"/>
  <c r="K11" i="9"/>
  <c r="G11" i="9"/>
  <c r="P10" i="9"/>
  <c r="L10" i="9"/>
  <c r="K10" i="9"/>
  <c r="G10" i="9"/>
  <c r="P9" i="9"/>
  <c r="L9" i="9"/>
  <c r="K9" i="9"/>
  <c r="G9" i="9"/>
  <c r="P8" i="9"/>
  <c r="L8" i="9"/>
  <c r="K8" i="9"/>
  <c r="G8" i="9"/>
  <c r="P7" i="9"/>
  <c r="L7" i="9"/>
  <c r="K7" i="9"/>
  <c r="G7" i="9"/>
  <c r="P6" i="9"/>
  <c r="L6" i="9"/>
  <c r="K6" i="9"/>
  <c r="G6" i="9"/>
  <c r="P5" i="9"/>
  <c r="L5" i="9"/>
  <c r="K5" i="9"/>
  <c r="G5" i="9"/>
  <c r="H16" i="10"/>
  <c r="F16" i="10"/>
  <c r="D16" i="10"/>
  <c r="C16" i="10"/>
  <c r="H15" i="10"/>
  <c r="F15" i="10"/>
  <c r="H14" i="10"/>
  <c r="F14" i="10"/>
  <c r="H13" i="10"/>
  <c r="F13" i="10"/>
  <c r="H12" i="10"/>
  <c r="F12" i="10"/>
  <c r="H11" i="10"/>
  <c r="F11" i="10"/>
  <c r="H10" i="10"/>
  <c r="F10" i="10"/>
  <c r="H9" i="10"/>
  <c r="F9" i="10"/>
  <c r="H8" i="10"/>
  <c r="F8" i="10"/>
  <c r="H7" i="10"/>
  <c r="F7" i="10"/>
  <c r="H6" i="10"/>
  <c r="F6" i="10"/>
  <c r="H5" i="10"/>
  <c r="F5" i="10"/>
</calcChain>
</file>

<file path=xl/sharedStrings.xml><?xml version="1.0" encoding="utf-8"?>
<sst xmlns="http://schemas.openxmlformats.org/spreadsheetml/2006/main" count="323" uniqueCount="128">
  <si>
    <r>
      <rPr>
        <b/>
        <sz val="20"/>
        <rFont val="Arial"/>
        <family val="2"/>
      </rPr>
      <t>2014-2015</t>
    </r>
    <r>
      <rPr>
        <b/>
        <sz val="20"/>
        <rFont val="宋体"/>
        <family val="3"/>
        <charset val="134"/>
      </rPr>
      <t>学年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平台教学课程统计</t>
    </r>
  </si>
  <si>
    <t>序号</t>
  </si>
  <si>
    <t>学  院</t>
  </si>
  <si>
    <t>总课程数</t>
  </si>
  <si>
    <t>总教学班数</t>
  </si>
  <si>
    <t>学校统计（7月3日）</t>
  </si>
  <si>
    <t>备注</t>
  </si>
  <si>
    <t>按课程数统计</t>
  </si>
  <si>
    <t>按教学班统计</t>
  </si>
  <si>
    <t>课程数</t>
  </si>
  <si>
    <t>比例</t>
  </si>
  <si>
    <t>教学班数</t>
  </si>
  <si>
    <t>电子信息学院</t>
  </si>
  <si>
    <t>法学院</t>
  </si>
  <si>
    <t>基础学院</t>
  </si>
  <si>
    <t>计算机与信息学院</t>
  </si>
  <si>
    <t>商学院</t>
  </si>
  <si>
    <t>设计艺术与建筑学院</t>
  </si>
  <si>
    <t>生物与环境学院</t>
  </si>
  <si>
    <t>外语学院</t>
  </si>
  <si>
    <t>文化与传播学院</t>
  </si>
  <si>
    <t>现代物流学院</t>
  </si>
  <si>
    <t>创新学院</t>
  </si>
  <si>
    <t>合  计</t>
  </si>
  <si>
    <r>
      <rPr>
        <b/>
        <sz val="20"/>
        <rFont val="Arial"/>
        <family val="2"/>
      </rPr>
      <t>2015-2016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平台教学课程统计表</t>
    </r>
  </si>
  <si>
    <t>计划中课程数</t>
  </si>
  <si>
    <t>计划中教学班数</t>
  </si>
  <si>
    <t>公选课课程数</t>
  </si>
  <si>
    <t>公选课教学班数</t>
  </si>
  <si>
    <t>学校统计（2016年1月4日）</t>
  </si>
  <si>
    <t>公选课程数</t>
  </si>
  <si>
    <t>其他课程数</t>
  </si>
  <si>
    <t>计划中比例</t>
  </si>
  <si>
    <t>公选教学班数</t>
  </si>
  <si>
    <t>其他教学班数</t>
  </si>
  <si>
    <t>国际学院</t>
  </si>
  <si>
    <t>学生事务与发展中心</t>
  </si>
  <si>
    <r>
      <rPr>
        <b/>
        <sz val="20"/>
        <rFont val="Arial"/>
        <family val="2"/>
      </rPr>
      <t>2015-2016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2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平台教学课程统计表</t>
    </r>
    <r>
      <rPr>
        <b/>
        <sz val="20"/>
        <rFont val="Arial"/>
        <family val="2"/>
      </rPr>
      <t xml:space="preserve">   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2016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6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14</t>
    </r>
    <r>
      <rPr>
        <b/>
        <sz val="20"/>
        <rFont val="宋体"/>
        <family val="3"/>
        <charset val="134"/>
      </rPr>
      <t>日）</t>
    </r>
  </si>
  <si>
    <t>可开出课程数</t>
  </si>
  <si>
    <t>实际开出课程数（截止3月4日）</t>
  </si>
  <si>
    <t>比例（截止3月4日）</t>
  </si>
  <si>
    <t>实际开出课程数（截止4月19日，含学习支持）</t>
  </si>
  <si>
    <t>实际开出课程数（截止4月19日，在可开出课程范围内的）</t>
  </si>
  <si>
    <t>比例（截止4月19日，在可开出课程范围内的）</t>
  </si>
  <si>
    <t>实际开出课程数（截止6月14日，含学习支持）</t>
  </si>
  <si>
    <t>实际开出课程数（截止6月14日，在可开出课程范围内的）</t>
  </si>
  <si>
    <t>比例（截止6月14日，在可开出课程范围内的）</t>
  </si>
  <si>
    <r>
      <rPr>
        <sz val="11"/>
        <color rgb="FF000000"/>
        <rFont val="宋体"/>
        <family val="3"/>
        <charset val="134"/>
      </rPr>
      <t>可开出课程实际为</t>
    </r>
    <r>
      <rPr>
        <sz val="11"/>
        <color rgb="FF000000"/>
        <rFont val="Calibri"/>
        <family val="2"/>
      </rPr>
      <t>72</t>
    </r>
    <r>
      <rPr>
        <sz val="11"/>
        <color rgb="FF000000"/>
        <rFont val="宋体"/>
        <family val="3"/>
        <charset val="134"/>
      </rPr>
      <t>门，</t>
    </r>
    <r>
      <rPr>
        <sz val="11"/>
        <color rgb="FF000000"/>
        <rFont val="Calibri"/>
        <family val="2"/>
      </rPr>
      <t>4</t>
    </r>
    <r>
      <rPr>
        <sz val="11"/>
        <color rgb="FF000000"/>
        <rFont val="宋体"/>
        <family val="3"/>
        <charset val="134"/>
      </rPr>
      <t>门在电信学院</t>
    </r>
    <r>
      <rPr>
        <sz val="11"/>
        <color rgb="FF000000"/>
        <rFont val="Calibri"/>
        <family val="2"/>
      </rPr>
      <t>MOODLE</t>
    </r>
    <r>
      <rPr>
        <sz val="11"/>
        <color rgb="FF000000"/>
        <rFont val="宋体"/>
        <family val="3"/>
        <charset val="134"/>
      </rPr>
      <t>平台上使用，算比例时分子分母都未计入。</t>
    </r>
  </si>
  <si>
    <r>
      <rPr>
        <sz val="11"/>
        <color rgb="FF000000"/>
        <rFont val="宋体"/>
        <family val="3"/>
        <charset val="134"/>
      </rPr>
      <t>可开出课程实际为</t>
    </r>
    <r>
      <rPr>
        <sz val="11"/>
        <color rgb="FF000000"/>
        <rFont val="Calibri"/>
        <family val="2"/>
      </rPr>
      <t>86</t>
    </r>
    <r>
      <rPr>
        <sz val="11"/>
        <color rgb="FF000000"/>
        <rFont val="宋体"/>
        <family val="3"/>
        <charset val="134"/>
      </rPr>
      <t>门，</t>
    </r>
    <r>
      <rPr>
        <sz val="11"/>
        <color rgb="FF000000"/>
        <rFont val="Calibri"/>
        <family val="2"/>
      </rPr>
      <t>1</t>
    </r>
    <r>
      <rPr>
        <sz val="11"/>
        <color rgb="FF000000"/>
        <rFont val="宋体"/>
        <family val="3"/>
        <charset val="134"/>
      </rPr>
      <t>门在电信学院</t>
    </r>
    <r>
      <rPr>
        <sz val="11"/>
        <color rgb="FF000000"/>
        <rFont val="Calibri"/>
        <family val="2"/>
      </rPr>
      <t>MOODLE</t>
    </r>
    <r>
      <rPr>
        <sz val="11"/>
        <color rgb="FF000000"/>
        <rFont val="宋体"/>
        <family val="3"/>
        <charset val="134"/>
      </rPr>
      <t>平台上使用，算比例时分子分母都未计入。</t>
    </r>
  </si>
  <si>
    <t>图书馆</t>
  </si>
  <si>
    <r>
      <rPr>
        <b/>
        <sz val="20"/>
        <rFont val="Arial"/>
        <family val="2"/>
      </rPr>
      <t>2016-2017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2016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12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28</t>
    </r>
    <r>
      <rPr>
        <b/>
        <sz val="20"/>
        <rFont val="宋体"/>
        <family val="3"/>
        <charset val="134"/>
      </rPr>
      <t>日）</t>
    </r>
  </si>
  <si>
    <t>任务中课程数（9月29日数据）</t>
  </si>
  <si>
    <t>学院自认可开出课程数</t>
  </si>
  <si>
    <t>实际开出课程数（截止12月28日，在可开出课程范围内的）</t>
  </si>
  <si>
    <t>比例（截止12月28日，在可开出课程范围内的）</t>
  </si>
  <si>
    <t>MOODLE平台在使用的课程总数（截止12月28日）</t>
  </si>
  <si>
    <t>课程资源数</t>
  </si>
  <si>
    <t>电子与计算机学院</t>
  </si>
  <si>
    <t>物流与电子商务学院</t>
  </si>
  <si>
    <t>创新创业学院</t>
  </si>
  <si>
    <t>教辅</t>
  </si>
  <si>
    <t>研究生</t>
  </si>
  <si>
    <r>
      <rPr>
        <b/>
        <sz val="20"/>
        <rFont val="Arial"/>
        <family val="2"/>
      </rPr>
      <t>2016-2017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2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2017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4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12</t>
    </r>
    <r>
      <rPr>
        <b/>
        <sz val="20"/>
        <rFont val="宋体"/>
        <family val="3"/>
        <charset val="134"/>
      </rPr>
      <t>日）</t>
    </r>
  </si>
  <si>
    <t>任务中课程数</t>
  </si>
  <si>
    <t>比例（截止4月19日）</t>
  </si>
  <si>
    <t>实际开出课程数（截止6月15日，在可开出课程范围内的）</t>
  </si>
  <si>
    <t>比例（截止6月15日）</t>
  </si>
  <si>
    <r>
      <rPr>
        <b/>
        <sz val="20"/>
        <rFont val="Arial"/>
        <family val="2"/>
      </rPr>
      <t>2017-2018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2018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15</t>
    </r>
    <r>
      <rPr>
        <b/>
        <sz val="20"/>
        <rFont val="宋体"/>
        <family val="3"/>
        <charset val="134"/>
      </rPr>
      <t>日）</t>
    </r>
  </si>
  <si>
    <t>实际开出课程数（截止01月15日，在可开出课程范围内的）</t>
  </si>
  <si>
    <t>比例（截止01月15日）</t>
  </si>
  <si>
    <t>教务部</t>
  </si>
  <si>
    <r>
      <rPr>
        <b/>
        <sz val="20"/>
        <rFont val="Arial"/>
        <family val="2"/>
      </rPr>
      <t>2018-2019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2019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8</t>
    </r>
    <r>
      <rPr>
        <b/>
        <sz val="20"/>
        <rFont val="宋体"/>
        <family val="3"/>
        <charset val="134"/>
      </rPr>
      <t>日，重修、特殊课程、尔雅、俱乐部课程除外）</t>
    </r>
  </si>
  <si>
    <t>实际开出课程数（截止01月08日）</t>
  </si>
  <si>
    <t>比例（截止01月08日）</t>
  </si>
  <si>
    <t>中德设计与传播学院</t>
  </si>
  <si>
    <t>继续教育学院</t>
  </si>
  <si>
    <r>
      <rPr>
        <b/>
        <sz val="20"/>
        <rFont val="Arial"/>
        <family val="2"/>
      </rPr>
      <t>2018-2019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2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2019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7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日，重修、特殊课程、尔雅、俱乐部课程除外）</t>
    </r>
  </si>
  <si>
    <t>任务中课程数(合并）</t>
  </si>
  <si>
    <t>实际开出课程数（截止07月01日）</t>
  </si>
  <si>
    <t>比例（截止07月01日）</t>
  </si>
  <si>
    <t>大数据与软件工程学院</t>
  </si>
  <si>
    <t>信息与智能工程学院</t>
  </si>
  <si>
    <r>
      <rPr>
        <b/>
        <sz val="20"/>
        <rFont val="Arial"/>
        <family val="2"/>
      </rPr>
      <t>2019-2020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2019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11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27</t>
    </r>
    <r>
      <rPr>
        <b/>
        <sz val="20"/>
        <rFont val="宋体"/>
        <family val="3"/>
        <charset val="134"/>
      </rPr>
      <t>日，重修、特殊课程、尔雅、俱乐部、辅修、认定课程除外）</t>
    </r>
  </si>
  <si>
    <t>MOODLE开出课程数（截止11月26日）</t>
  </si>
  <si>
    <t>比例（截止11月26日）</t>
  </si>
  <si>
    <r>
      <rPr>
        <b/>
        <sz val="20"/>
        <rFont val="Arial"/>
        <family val="2"/>
      </rPr>
      <t>2019-2020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2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2020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6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6</t>
    </r>
    <r>
      <rPr>
        <b/>
        <sz val="20"/>
        <rFont val="宋体"/>
        <family val="3"/>
        <charset val="134"/>
      </rPr>
      <t>日，重修、特殊课程、尔雅、俱乐部、辅修、认定课程除外）</t>
    </r>
  </si>
  <si>
    <t>MOODLE开出课程数（截止6月6日）</t>
  </si>
  <si>
    <t>比例（截止6月6日）</t>
  </si>
  <si>
    <r>
      <rPr>
        <b/>
        <sz val="20"/>
        <rFont val="Arial"/>
        <family val="2"/>
      </rPr>
      <t>2020-2021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2020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1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5</t>
    </r>
    <r>
      <rPr>
        <b/>
        <sz val="20"/>
        <rFont val="宋体"/>
        <family val="3"/>
        <charset val="134"/>
      </rPr>
      <t>日，重修、特殊课程、尔雅、俱乐部、辅修、认定课程除外）</t>
    </r>
  </si>
  <si>
    <t>MOODLE开出课程数（截止1月5日）</t>
  </si>
  <si>
    <r>
      <rPr>
        <b/>
        <sz val="11"/>
        <rFont val="宋体"/>
        <family val="3"/>
        <charset val="134"/>
      </rPr>
      <t>比例（截止1月</t>
    </r>
    <r>
      <rPr>
        <b/>
        <sz val="11"/>
        <rFont val="宋体"/>
        <family val="3"/>
        <charset val="134"/>
      </rPr>
      <t>5</t>
    </r>
    <r>
      <rPr>
        <b/>
        <sz val="11"/>
        <rFont val="宋体"/>
        <family val="3"/>
        <charset val="134"/>
      </rPr>
      <t>日）</t>
    </r>
  </si>
  <si>
    <t>中国大学MOOC</t>
  </si>
  <si>
    <t>雨课堂</t>
  </si>
  <si>
    <t>优学院</t>
  </si>
  <si>
    <t>省平台</t>
  </si>
  <si>
    <t>市平台</t>
  </si>
  <si>
    <t>独立SPOC</t>
  </si>
  <si>
    <t>同步SPOC</t>
  </si>
  <si>
    <t>异步SPOC</t>
  </si>
  <si>
    <r>
      <rPr>
        <b/>
        <sz val="20"/>
        <rFont val="Arial"/>
        <family val="2"/>
      </rPr>
      <t>2020-2021</t>
    </r>
    <r>
      <rPr>
        <b/>
        <sz val="20"/>
        <rFont val="宋体"/>
        <family val="3"/>
        <charset val="134"/>
      </rPr>
      <t>学年第</t>
    </r>
    <r>
      <rPr>
        <b/>
        <sz val="20"/>
        <rFont val="Arial"/>
        <family val="2"/>
      </rPr>
      <t>2</t>
    </r>
    <r>
      <rPr>
        <b/>
        <sz val="20"/>
        <rFont val="宋体"/>
        <family val="3"/>
        <charset val="134"/>
      </rPr>
      <t>学期</t>
    </r>
    <r>
      <rPr>
        <b/>
        <sz val="20"/>
        <rFont val="Arial"/>
        <family val="2"/>
      </rPr>
      <t>moodle</t>
    </r>
    <r>
      <rPr>
        <b/>
        <sz val="20"/>
        <rFont val="宋体"/>
        <family val="3"/>
        <charset val="134"/>
      </rPr>
      <t>平台开展教学情况汇总表</t>
    </r>
    <r>
      <rPr>
        <b/>
        <sz val="20"/>
        <rFont val="Arial"/>
        <family val="2"/>
      </rPr>
      <t xml:space="preserve">                                                  </t>
    </r>
    <r>
      <rPr>
        <b/>
        <sz val="20"/>
        <rFont val="宋体"/>
        <family val="3"/>
        <charset val="134"/>
      </rPr>
      <t>（截止</t>
    </r>
    <r>
      <rPr>
        <b/>
        <sz val="20"/>
        <rFont val="Arial"/>
        <family val="2"/>
      </rPr>
      <t>2020</t>
    </r>
    <r>
      <rPr>
        <b/>
        <sz val="20"/>
        <rFont val="宋体"/>
        <family val="3"/>
        <charset val="134"/>
      </rPr>
      <t>年</t>
    </r>
    <r>
      <rPr>
        <b/>
        <sz val="20"/>
        <rFont val="Arial"/>
        <family val="2"/>
      </rPr>
      <t>6</t>
    </r>
    <r>
      <rPr>
        <b/>
        <sz val="20"/>
        <rFont val="宋体"/>
        <family val="3"/>
        <charset val="134"/>
      </rPr>
      <t>月</t>
    </r>
    <r>
      <rPr>
        <b/>
        <sz val="20"/>
        <rFont val="Arial"/>
        <family val="2"/>
      </rPr>
      <t>17</t>
    </r>
    <r>
      <rPr>
        <b/>
        <sz val="20"/>
        <rFont val="宋体"/>
        <family val="3"/>
        <charset val="134"/>
      </rPr>
      <t>日，重修、特殊课程、尔雅、俱乐部、辅修、认定课程除外）</t>
    </r>
  </si>
  <si>
    <t>全校MOODLE平台历年开课情况汇总表</t>
  </si>
  <si>
    <t>学期</t>
  </si>
  <si>
    <t>平台中课程</t>
  </si>
  <si>
    <t>2014-2015学年</t>
  </si>
  <si>
    <t>（7月3日）</t>
  </si>
  <si>
    <t>2015-2016学年第1学期</t>
  </si>
  <si>
    <t>（截止2016年1月4日）</t>
  </si>
  <si>
    <t>2015-2016学年第2学期</t>
  </si>
  <si>
    <t>（截止2016年6月14日）</t>
  </si>
  <si>
    <t>2016-2017学年第1学期</t>
  </si>
  <si>
    <t>（截止2016年12月28日）</t>
  </si>
  <si>
    <t>2016-2017学年第2学期</t>
  </si>
  <si>
    <t>（截止2017年4月12日）</t>
  </si>
  <si>
    <t>2017-2018学年第1学期</t>
  </si>
  <si>
    <t>（截止2018年1月15日）</t>
  </si>
  <si>
    <t>2018-2019学年第1学期</t>
  </si>
  <si>
    <t>（截止2019年1月9日）</t>
  </si>
  <si>
    <t>2018-2019学年第2学期</t>
  </si>
  <si>
    <t>（截止2019年7月1日）</t>
  </si>
  <si>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学年第1学期</t>
    </r>
  </si>
  <si>
    <r>
      <rPr>
        <sz val="11"/>
        <color theme="1"/>
        <rFont val="宋体"/>
        <family val="3"/>
        <charset val="134"/>
        <scheme val="minor"/>
      </rPr>
      <t>（截止2019年</t>
    </r>
    <r>
      <rPr>
        <sz val="11"/>
        <color theme="1"/>
        <rFont val="宋体"/>
        <family val="3"/>
        <charset val="134"/>
        <scheme val="minor"/>
      </rPr>
      <t>11月27日）</t>
    </r>
  </si>
  <si>
    <r>
      <rPr>
        <sz val="11"/>
        <color theme="1"/>
        <rFont val="宋体"/>
        <family val="3"/>
        <charset val="134"/>
        <scheme val="minor"/>
      </rPr>
      <t>201</t>
    </r>
    <r>
      <rPr>
        <sz val="11"/>
        <color theme="1"/>
        <rFont val="宋体"/>
        <family val="3"/>
        <charset val="134"/>
        <scheme val="minor"/>
      </rPr>
      <t>9</t>
    </r>
    <r>
      <rPr>
        <sz val="11"/>
        <color theme="1"/>
        <rFont val="宋体"/>
        <family val="3"/>
        <charset val="134"/>
        <scheme val="minor"/>
      </rPr>
      <t>-20</t>
    </r>
    <r>
      <rPr>
        <sz val="11"/>
        <color theme="1"/>
        <rFont val="宋体"/>
        <family val="3"/>
        <charset val="134"/>
        <scheme val="minor"/>
      </rPr>
      <t>20</t>
    </r>
    <r>
      <rPr>
        <sz val="11"/>
        <color theme="1"/>
        <rFont val="宋体"/>
        <family val="3"/>
        <charset val="134"/>
        <scheme val="minor"/>
      </rPr>
      <t>学年第2学期</t>
    </r>
  </si>
  <si>
    <r>
      <rPr>
        <sz val="11"/>
        <color theme="1"/>
        <rFont val="宋体"/>
        <family val="3"/>
        <charset val="134"/>
        <scheme val="minor"/>
      </rPr>
      <t>（截止2020年6</t>
    </r>
    <r>
      <rPr>
        <sz val="11"/>
        <color theme="1"/>
        <rFont val="宋体"/>
        <family val="3"/>
        <charset val="134"/>
        <scheme val="minor"/>
      </rPr>
      <t>月</t>
    </r>
    <r>
      <rPr>
        <sz val="11"/>
        <color theme="1"/>
        <rFont val="宋体"/>
        <family val="3"/>
        <charset val="134"/>
        <scheme val="minor"/>
      </rPr>
      <t>6</t>
    </r>
    <r>
      <rPr>
        <sz val="11"/>
        <color theme="1"/>
        <rFont val="宋体"/>
        <family val="3"/>
        <charset val="134"/>
        <scheme val="minor"/>
      </rPr>
      <t>日）</t>
    </r>
  </si>
  <si>
    <r>
      <rPr>
        <sz val="11"/>
        <color theme="1"/>
        <rFont val="宋体"/>
        <family val="3"/>
        <charset val="134"/>
        <scheme val="minor"/>
      </rPr>
      <t>2020-2021学年第1学期</t>
    </r>
  </si>
  <si>
    <r>
      <rPr>
        <sz val="11"/>
        <color theme="1"/>
        <rFont val="宋体"/>
        <family val="3"/>
        <charset val="134"/>
        <scheme val="minor"/>
      </rPr>
      <t>（截止2021年1月5日）</t>
    </r>
  </si>
  <si>
    <r>
      <rPr>
        <sz val="11"/>
        <color theme="1"/>
        <rFont val="宋体"/>
        <family val="3"/>
        <charset val="134"/>
        <scheme val="minor"/>
      </rPr>
      <t>2020-2021学年第2学期</t>
    </r>
    <r>
      <rPr>
        <sz val="11"/>
        <color theme="1"/>
        <rFont val="宋体"/>
        <family val="2"/>
        <charset val="134"/>
        <scheme val="minor"/>
      </rPr>
      <t/>
    </r>
  </si>
  <si>
    <r>
      <t>（截止2021年6月17日）</t>
    </r>
    <r>
      <rPr>
        <sz val="11"/>
        <color theme="1"/>
        <rFont val="宋体"/>
        <family val="2"/>
        <charset val="134"/>
        <scheme val="minor"/>
      </rPr>
      <t/>
    </r>
    <phoneticPr fontId="26" type="noConversion"/>
  </si>
  <si>
    <t>MOODLE开出课程数（截止6月17日）</t>
    <phoneticPr fontId="2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</si>
</sst>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%"/>
  </numFmts>
  <fonts count="28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name val="Calibri"/>
      <family val="2"/>
    </font>
    <font>
      <b/>
      <sz val="20"/>
      <name val="Arial"/>
      <family val="2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11"/>
      <color rgb="FF000000"/>
      <name val="Calibri"/>
      <family val="2"/>
    </font>
    <font>
      <sz val="12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4"/>
      <name val="Calibri"/>
      <family val="2"/>
    </font>
    <font>
      <sz val="11"/>
      <color rgb="FF000000"/>
      <name val="宋体"/>
      <family val="3"/>
      <charset val="134"/>
    </font>
    <font>
      <b/>
      <sz val="11"/>
      <name val="Microsoft Sans Serif"/>
      <family val="2"/>
    </font>
    <font>
      <b/>
      <sz val="11"/>
      <name val="Arial"/>
      <family val="2"/>
    </font>
    <font>
      <b/>
      <sz val="14"/>
      <name val="宋体"/>
      <family val="3"/>
      <charset val="134"/>
    </font>
    <font>
      <b/>
      <sz val="14"/>
      <name val="Microsoft Sans Serif"/>
      <family val="2"/>
    </font>
    <font>
      <b/>
      <sz val="14"/>
      <name val="Arial"/>
      <family val="2"/>
    </font>
    <font>
      <sz val="12"/>
      <color indexed="10"/>
      <name val="宋体"/>
      <family val="3"/>
      <charset val="134"/>
    </font>
    <font>
      <sz val="9"/>
      <color indexed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>
      <alignment vertical="center"/>
    </xf>
    <xf numFmtId="0" fontId="10" fillId="0" borderId="0"/>
    <xf numFmtId="0" fontId="3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 wrapText="1"/>
    </xf>
    <xf numFmtId="177" fontId="3" fillId="0" borderId="1" xfId="3" applyNumberFormat="1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/>
    </xf>
    <xf numFmtId="10" fontId="4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/>
    <xf numFmtId="0" fontId="5" fillId="0" borderId="0" xfId="1" applyFont="1" applyFill="1" applyAlignment="1"/>
    <xf numFmtId="0" fontId="3" fillId="0" borderId="0" xfId="1" applyFont="1" applyFill="1">
      <alignment vertical="center"/>
    </xf>
    <xf numFmtId="0" fontId="7" fillId="0" borderId="1" xfId="1" applyNumberFormat="1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49" fontId="9" fillId="0" borderId="1" xfId="2" applyNumberFormat="1" applyFont="1" applyBorder="1" applyAlignment="1">
      <alignment horizontal="center"/>
    </xf>
    <xf numFmtId="176" fontId="7" fillId="0" borderId="1" xfId="1" applyNumberFormat="1" applyFont="1" applyFill="1" applyBorder="1" applyAlignment="1">
      <alignment horizontal="center" vertical="center" wrapText="1"/>
    </xf>
    <xf numFmtId="10" fontId="3" fillId="0" borderId="0" xfId="1" applyNumberFormat="1" applyFont="1" applyFill="1">
      <alignment vertical="center"/>
    </xf>
    <xf numFmtId="10" fontId="3" fillId="0" borderId="0" xfId="1" applyNumberFormat="1" applyFont="1" applyFill="1" applyAlignment="1"/>
    <xf numFmtId="10" fontId="5" fillId="0" borderId="0" xfId="1" applyNumberFormat="1" applyFont="1" applyFill="1" applyAlignment="1"/>
    <xf numFmtId="10" fontId="4" fillId="2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/>
    </xf>
    <xf numFmtId="0" fontId="5" fillId="0" borderId="1" xfId="1" applyFont="1" applyFill="1" applyBorder="1" applyAlignment="1"/>
    <xf numFmtId="0" fontId="4" fillId="0" borderId="1" xfId="1" applyNumberFormat="1" applyFont="1" applyFill="1" applyBorder="1" applyAlignment="1">
      <alignment horizontal="center" vertical="center" wrapText="1"/>
    </xf>
    <xf numFmtId="0" fontId="10" fillId="0" borderId="0" xfId="1" applyFont="1" applyAlignment="1"/>
    <xf numFmtId="0" fontId="3" fillId="0" borderId="0" xfId="1" applyAlignment="1"/>
    <xf numFmtId="0" fontId="11" fillId="0" borderId="0" xfId="1" applyFont="1" applyAlignment="1"/>
    <xf numFmtId="0" fontId="3" fillId="0" borderId="0" xfId="1" applyFont="1" applyAlignment="1"/>
    <xf numFmtId="0" fontId="3" fillId="3" borderId="0" xfId="1" applyFill="1" applyAlignment="1"/>
    <xf numFmtId="0" fontId="3" fillId="0" borderId="0" xfId="1" applyNumberFormat="1" applyFill="1" applyAlignment="1"/>
    <xf numFmtId="0" fontId="11" fillId="0" borderId="0" xfId="1" applyNumberFormat="1" applyFont="1" applyFill="1" applyAlignment="1"/>
    <xf numFmtId="10" fontId="11" fillId="0" borderId="0" xfId="1" applyNumberFormat="1" applyFont="1" applyFill="1" applyAlignment="1"/>
    <xf numFmtId="0" fontId="7" fillId="0" borderId="1" xfId="1" applyNumberFormat="1" applyFont="1" applyBorder="1" applyAlignment="1">
      <alignment horizontal="center" vertical="center" wrapText="1"/>
    </xf>
    <xf numFmtId="0" fontId="12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0" fontId="7" fillId="0" borderId="1" xfId="1" applyNumberFormat="1" applyFont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14" fillId="0" borderId="0" xfId="1" applyFont="1" applyAlignment="1"/>
    <xf numFmtId="0" fontId="14" fillId="0" borderId="0" xfId="1" applyFont="1" applyAlignment="1">
      <alignment wrapText="1"/>
    </xf>
    <xf numFmtId="0" fontId="15" fillId="0" borderId="0" xfId="1" applyFont="1" applyAlignment="1"/>
    <xf numFmtId="10" fontId="14" fillId="0" borderId="0" xfId="1" applyNumberFormat="1" applyFont="1" applyAlignment="1"/>
    <xf numFmtId="10" fontId="16" fillId="0" borderId="0" xfId="1" applyNumberFormat="1" applyFont="1" applyAlignment="1"/>
    <xf numFmtId="10" fontId="7" fillId="3" borderId="1" xfId="1" applyNumberFormat="1" applyFont="1" applyFill="1" applyBorder="1" applyAlignment="1">
      <alignment horizontal="center" vertical="center" wrapText="1"/>
    </xf>
    <xf numFmtId="0" fontId="12" fillId="0" borderId="1" xfId="1" applyNumberFormat="1" applyFont="1" applyFill="1" applyBorder="1" applyAlignment="1">
      <alignment horizontal="center" vertical="center" wrapText="1"/>
    </xf>
    <xf numFmtId="10" fontId="12" fillId="0" borderId="1" xfId="1" applyNumberFormat="1" applyFont="1" applyFill="1" applyBorder="1" applyAlignment="1">
      <alignment horizontal="center" vertical="center" wrapText="1"/>
    </xf>
    <xf numFmtId="10" fontId="4" fillId="3" borderId="1" xfId="1" applyNumberFormat="1" applyFont="1" applyFill="1" applyBorder="1" applyAlignment="1">
      <alignment horizontal="center" vertical="center"/>
    </xf>
    <xf numFmtId="10" fontId="13" fillId="0" borderId="1" xfId="1" applyNumberFormat="1" applyFont="1" applyFill="1" applyBorder="1" applyAlignment="1">
      <alignment horizontal="center" vertical="center"/>
    </xf>
    <xf numFmtId="49" fontId="17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/>
    <xf numFmtId="10" fontId="14" fillId="3" borderId="0" xfId="1" applyNumberFormat="1" applyFont="1" applyFill="1" applyAlignment="1"/>
    <xf numFmtId="0" fontId="14" fillId="0" borderId="0" xfId="1" applyNumberFormat="1" applyFont="1" applyFill="1" applyAlignment="1"/>
    <xf numFmtId="0" fontId="15" fillId="0" borderId="0" xfId="1" applyNumberFormat="1" applyFont="1" applyFill="1" applyAlignment="1"/>
    <xf numFmtId="10" fontId="15" fillId="0" borderId="0" xfId="1" applyNumberFormat="1" applyFont="1" applyFill="1" applyAlignment="1"/>
    <xf numFmtId="0" fontId="10" fillId="0" borderId="0" xfId="2" applyFont="1"/>
    <xf numFmtId="0" fontId="10" fillId="0" borderId="0" xfId="2"/>
    <xf numFmtId="0" fontId="10" fillId="0" borderId="0" xfId="2" applyAlignment="1">
      <alignment horizontal="center"/>
    </xf>
    <xf numFmtId="0" fontId="7" fillId="0" borderId="1" xfId="2" applyFont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/>
    </xf>
    <xf numFmtId="49" fontId="4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/>
    </xf>
    <xf numFmtId="0" fontId="4" fillId="3" borderId="1" xfId="2" applyNumberFormat="1" applyFont="1" applyFill="1" applyBorder="1" applyAlignment="1">
      <alignment horizontal="center" vertical="center"/>
    </xf>
    <xf numFmtId="0" fontId="14" fillId="0" borderId="0" xfId="2" applyFont="1"/>
    <xf numFmtId="0" fontId="14" fillId="0" borderId="0" xfId="2" applyFont="1" applyAlignment="1">
      <alignment wrapText="1"/>
    </xf>
    <xf numFmtId="0" fontId="14" fillId="0" borderId="0" xfId="2" applyFont="1" applyAlignment="1">
      <alignment horizontal="center"/>
    </xf>
    <xf numFmtId="10" fontId="7" fillId="0" borderId="1" xfId="2" applyNumberFormat="1" applyFont="1" applyBorder="1" applyAlignment="1">
      <alignment horizontal="center" vertical="center" wrapText="1"/>
    </xf>
    <xf numFmtId="10" fontId="4" fillId="0" borderId="1" xfId="2" applyNumberFormat="1" applyFont="1" applyFill="1" applyBorder="1" applyAlignment="1">
      <alignment horizontal="center" vertical="center"/>
    </xf>
    <xf numFmtId="10" fontId="14" fillId="0" borderId="0" xfId="2" applyNumberFormat="1" applyFont="1"/>
    <xf numFmtId="0" fontId="3" fillId="0" borderId="0" xfId="3" applyAlignment="1">
      <alignment vertical="center" wrapText="1"/>
    </xf>
    <xf numFmtId="0" fontId="3" fillId="0" borderId="0" xfId="3" applyFill="1" applyAlignment="1">
      <alignment vertical="center" wrapText="1"/>
    </xf>
    <xf numFmtId="0" fontId="3" fillId="0" borderId="0" xfId="3" applyFont="1" applyFill="1" applyAlignment="1">
      <alignment vertical="center" wrapText="1"/>
    </xf>
    <xf numFmtId="0" fontId="3" fillId="0" borderId="0" xfId="3" applyFont="1" applyFill="1"/>
    <xf numFmtId="0" fontId="3" fillId="0" borderId="0" xfId="3" applyFill="1"/>
    <xf numFmtId="0" fontId="3" fillId="0" borderId="0" xfId="3"/>
    <xf numFmtId="0" fontId="20" fillId="0" borderId="5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/>
    </xf>
    <xf numFmtId="49" fontId="3" fillId="0" borderId="1" xfId="3" applyNumberFormat="1" applyFont="1" applyFill="1" applyBorder="1" applyAlignment="1">
      <alignment horizontal="center" vertical="center"/>
    </xf>
    <xf numFmtId="177" fontId="3" fillId="0" borderId="1" xfId="3" applyNumberFormat="1" applyFont="1" applyFill="1" applyBorder="1" applyAlignment="1">
      <alignment horizontal="center" vertical="center"/>
    </xf>
    <xf numFmtId="0" fontId="3" fillId="0" borderId="1" xfId="3" applyFill="1" applyBorder="1" applyAlignment="1">
      <alignment horizontal="center" vertical="center" wrapText="1"/>
    </xf>
    <xf numFmtId="177" fontId="3" fillId="0" borderId="1" xfId="3" applyNumberForma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3" applyBorder="1" applyAlignment="1">
      <alignment horizontal="center" vertical="center" wrapText="1"/>
    </xf>
    <xf numFmtId="0" fontId="23" fillId="0" borderId="1" xfId="3" applyFont="1" applyFill="1" applyBorder="1" applyAlignment="1">
      <alignment horizontal="center" vertical="center" wrapText="1"/>
    </xf>
    <xf numFmtId="0" fontId="24" fillId="0" borderId="1" xfId="3" applyFont="1" applyFill="1" applyBorder="1" applyAlignment="1">
      <alignment horizontal="center" vertical="center" wrapText="1"/>
    </xf>
    <xf numFmtId="177" fontId="2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/>
    </xf>
    <xf numFmtId="0" fontId="23" fillId="0" borderId="1" xfId="3" applyFont="1" applyFill="1" applyBorder="1" applyAlignment="1">
      <alignment horizontal="center"/>
    </xf>
    <xf numFmtId="0" fontId="23" fillId="0" borderId="1" xfId="3" applyFont="1" applyBorder="1" applyAlignment="1">
      <alignment horizontal="center"/>
    </xf>
    <xf numFmtId="0" fontId="4" fillId="0" borderId="1" xfId="1" applyNumberFormat="1" applyFont="1" applyFill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 wrapText="1"/>
    </xf>
    <xf numFmtId="0" fontId="6" fillId="0" borderId="2" xfId="3" applyNumberFormat="1" applyFont="1" applyBorder="1" applyAlignment="1">
      <alignment horizontal="center" vertical="center"/>
    </xf>
    <xf numFmtId="0" fontId="20" fillId="0" borderId="3" xfId="3" applyFont="1" applyBorder="1" applyAlignment="1">
      <alignment horizontal="center" vertical="center" wrapText="1"/>
    </xf>
    <xf numFmtId="0" fontId="20" fillId="0" borderId="4" xfId="3" applyFont="1" applyBorder="1" applyAlignment="1">
      <alignment horizontal="center" vertical="center" wrapText="1"/>
    </xf>
    <xf numFmtId="0" fontId="20" fillId="0" borderId="5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2" fillId="0" borderId="1" xfId="3" applyFont="1" applyBorder="1" applyAlignment="1">
      <alignment horizontal="center" vertical="center" wrapText="1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3" applyFont="1" applyBorder="1" applyAlignment="1">
      <alignment horizontal="center" vertical="center"/>
    </xf>
    <xf numFmtId="0" fontId="20" fillId="0" borderId="1" xfId="3" applyNumberFormat="1" applyFont="1" applyBorder="1" applyAlignment="1">
      <alignment horizontal="center" vertical="center" wrapText="1"/>
    </xf>
    <xf numFmtId="0" fontId="21" fillId="0" borderId="1" xfId="3" applyNumberFormat="1" applyFont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19" fillId="0" borderId="1" xfId="2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7" fillId="0" borderId="1" xfId="2" applyNumberFormat="1" applyFont="1" applyBorder="1" applyAlignment="1">
      <alignment horizontal="center" vertical="center" wrapText="1"/>
    </xf>
    <xf numFmtId="0" fontId="18" fillId="0" borderId="1" xfId="2" applyNumberFormat="1" applyFont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center" vertical="center" wrapText="1"/>
    </xf>
    <xf numFmtId="0" fontId="10" fillId="0" borderId="2" xfId="2" applyBorder="1" applyAlignment="1"/>
    <xf numFmtId="0" fontId="4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/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10" fontId="7" fillId="0" borderId="3" xfId="1" applyNumberFormat="1" applyFont="1" applyFill="1" applyBorder="1" applyAlignment="1">
      <alignment horizontal="center" vertical="center" wrapText="1"/>
    </xf>
    <xf numFmtId="10" fontId="7" fillId="0" borderId="4" xfId="1" applyNumberFormat="1" applyFont="1" applyFill="1" applyBorder="1" applyAlignment="1">
      <alignment horizontal="center" vertical="center" wrapText="1"/>
    </xf>
    <xf numFmtId="10" fontId="7" fillId="0" borderId="5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10" fontId="7" fillId="0" borderId="6" xfId="1" applyNumberFormat="1" applyFont="1" applyFill="1" applyBorder="1" applyAlignment="1">
      <alignment horizontal="center" vertical="center" wrapText="1"/>
    </xf>
    <xf numFmtId="10" fontId="7" fillId="0" borderId="7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2" sqref="A2:J16"/>
    </sheetView>
  </sheetViews>
  <sheetFormatPr defaultColWidth="9" defaultRowHeight="15"/>
  <cols>
    <col min="1" max="1" width="6.36328125" style="77" customWidth="1"/>
    <col min="2" max="2" width="19.7265625" style="77" customWidth="1"/>
    <col min="3" max="3" width="11.36328125" style="77" customWidth="1"/>
    <col min="4" max="4" width="9.08984375" style="77" customWidth="1"/>
    <col min="5" max="5" width="8.6328125" style="77" customWidth="1"/>
    <col min="6" max="6" width="8.08984375" style="77" customWidth="1"/>
    <col min="7" max="7" width="11" style="77" customWidth="1"/>
    <col min="8" max="8" width="8" style="77" customWidth="1"/>
    <col min="9" max="9" width="9" style="77" hidden="1" customWidth="1"/>
    <col min="10" max="16384" width="9" style="77"/>
  </cols>
  <sheetData>
    <row r="1" spans="1:10" s="72" customFormat="1" ht="39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s="72" customFormat="1" ht="24.75" customHeight="1">
      <c r="A2" s="105" t="s">
        <v>1</v>
      </c>
      <c r="B2" s="105" t="s">
        <v>2</v>
      </c>
      <c r="C2" s="106" t="s">
        <v>3</v>
      </c>
      <c r="D2" s="106" t="s">
        <v>4</v>
      </c>
      <c r="E2" s="98" t="s">
        <v>5</v>
      </c>
      <c r="F2" s="99"/>
      <c r="G2" s="99"/>
      <c r="H2" s="100"/>
      <c r="I2" s="78"/>
      <c r="J2" s="101" t="s">
        <v>6</v>
      </c>
    </row>
    <row r="3" spans="1:10" s="72" customFormat="1" ht="24.75" customHeight="1">
      <c r="A3" s="105"/>
      <c r="B3" s="105"/>
      <c r="C3" s="106"/>
      <c r="D3" s="106"/>
      <c r="E3" s="101" t="s">
        <v>7</v>
      </c>
      <c r="F3" s="102"/>
      <c r="G3" s="101" t="s">
        <v>8</v>
      </c>
      <c r="H3" s="102"/>
      <c r="I3" s="80"/>
      <c r="J3" s="101"/>
    </row>
    <row r="4" spans="1:10" s="72" customFormat="1" ht="27" customHeight="1">
      <c r="A4" s="105"/>
      <c r="B4" s="105"/>
      <c r="C4" s="106"/>
      <c r="D4" s="106"/>
      <c r="E4" s="79" t="s">
        <v>9</v>
      </c>
      <c r="F4" s="79" t="s">
        <v>10</v>
      </c>
      <c r="G4" s="79" t="s">
        <v>11</v>
      </c>
      <c r="H4" s="79" t="s">
        <v>10</v>
      </c>
      <c r="I4" s="79" t="s">
        <v>10</v>
      </c>
      <c r="J4" s="101"/>
    </row>
    <row r="5" spans="1:10" s="73" customFormat="1" ht="30" customHeight="1">
      <c r="A5" s="81">
        <v>1</v>
      </c>
      <c r="B5" s="82" t="s">
        <v>12</v>
      </c>
      <c r="C5" s="81">
        <v>147</v>
      </c>
      <c r="D5" s="81">
        <v>382</v>
      </c>
      <c r="E5" s="81">
        <v>81</v>
      </c>
      <c r="F5" s="83">
        <f t="shared" ref="F5:F16" si="0">E5/C5</f>
        <v>0.55102040816326503</v>
      </c>
      <c r="G5" s="84">
        <v>139</v>
      </c>
      <c r="H5" s="85">
        <f t="shared" ref="H5:H16" si="1">G5/D5</f>
        <v>0.36387434554973802</v>
      </c>
      <c r="I5" s="89"/>
      <c r="J5" s="90"/>
    </row>
    <row r="6" spans="1:10" s="73" customFormat="1" ht="30" customHeight="1">
      <c r="A6" s="81">
        <v>2</v>
      </c>
      <c r="B6" s="82" t="s">
        <v>13</v>
      </c>
      <c r="C6" s="81">
        <v>116</v>
      </c>
      <c r="D6" s="81">
        <v>224</v>
      </c>
      <c r="E6" s="81">
        <v>75</v>
      </c>
      <c r="F6" s="83">
        <f t="shared" si="0"/>
        <v>0.64655172413793105</v>
      </c>
      <c r="G6" s="84">
        <v>127</v>
      </c>
      <c r="H6" s="85">
        <f t="shared" si="1"/>
        <v>0.56696428571428603</v>
      </c>
      <c r="I6" s="89"/>
      <c r="J6" s="89"/>
    </row>
    <row r="7" spans="1:10" s="73" customFormat="1" ht="30" customHeight="1">
      <c r="A7" s="81">
        <v>3</v>
      </c>
      <c r="B7" s="82" t="s">
        <v>14</v>
      </c>
      <c r="C7" s="81">
        <v>63</v>
      </c>
      <c r="D7" s="81">
        <v>1025</v>
      </c>
      <c r="E7" s="81">
        <v>63</v>
      </c>
      <c r="F7" s="83">
        <f t="shared" si="0"/>
        <v>1</v>
      </c>
      <c r="G7" s="84">
        <v>413</v>
      </c>
      <c r="H7" s="85">
        <f t="shared" si="1"/>
        <v>0.40292682926829299</v>
      </c>
      <c r="I7" s="91"/>
      <c r="J7" s="89"/>
    </row>
    <row r="8" spans="1:10" s="74" customFormat="1" ht="30" customHeight="1">
      <c r="A8" s="81">
        <v>4</v>
      </c>
      <c r="B8" s="82" t="s">
        <v>15</v>
      </c>
      <c r="C8" s="81">
        <v>150</v>
      </c>
      <c r="D8" s="81">
        <v>224</v>
      </c>
      <c r="E8" s="81">
        <v>136</v>
      </c>
      <c r="F8" s="83">
        <f t="shared" si="0"/>
        <v>0.90666666666666695</v>
      </c>
      <c r="G8" s="86">
        <v>184</v>
      </c>
      <c r="H8" s="85">
        <f t="shared" si="1"/>
        <v>0.82142857142857095</v>
      </c>
      <c r="I8" s="5"/>
      <c r="J8" s="86"/>
    </row>
    <row r="9" spans="1:10" s="73" customFormat="1" ht="30" customHeight="1">
      <c r="A9" s="81">
        <v>5</v>
      </c>
      <c r="B9" s="82" t="s">
        <v>16</v>
      </c>
      <c r="C9" s="81">
        <v>253</v>
      </c>
      <c r="D9" s="81">
        <v>679</v>
      </c>
      <c r="E9" s="81">
        <v>163</v>
      </c>
      <c r="F9" s="83">
        <f t="shared" si="0"/>
        <v>0.64426877470355703</v>
      </c>
      <c r="G9" s="84">
        <v>329</v>
      </c>
      <c r="H9" s="85">
        <f t="shared" si="1"/>
        <v>0.48453608247422703</v>
      </c>
      <c r="I9" s="91"/>
      <c r="J9" s="89"/>
    </row>
    <row r="10" spans="1:10" s="73" customFormat="1" ht="30" customHeight="1">
      <c r="A10" s="81">
        <v>6</v>
      </c>
      <c r="B10" s="82" t="s">
        <v>17</v>
      </c>
      <c r="C10" s="81">
        <v>206</v>
      </c>
      <c r="D10" s="81">
        <v>428</v>
      </c>
      <c r="E10" s="81">
        <v>63</v>
      </c>
      <c r="F10" s="83">
        <f t="shared" si="0"/>
        <v>0.30582524271844702</v>
      </c>
      <c r="G10" s="84">
        <v>88</v>
      </c>
      <c r="H10" s="85">
        <f t="shared" si="1"/>
        <v>0.20560747663551401</v>
      </c>
      <c r="I10" s="91"/>
      <c r="J10" s="89"/>
    </row>
    <row r="11" spans="1:10" s="73" customFormat="1" ht="30" customHeight="1">
      <c r="A11" s="81">
        <v>7</v>
      </c>
      <c r="B11" s="82" t="s">
        <v>18</v>
      </c>
      <c r="C11" s="81">
        <v>160</v>
      </c>
      <c r="D11" s="81">
        <v>407</v>
      </c>
      <c r="E11" s="81">
        <v>138</v>
      </c>
      <c r="F11" s="83">
        <f t="shared" si="0"/>
        <v>0.86250000000000004</v>
      </c>
      <c r="G11" s="84">
        <v>300</v>
      </c>
      <c r="H11" s="85">
        <f t="shared" si="1"/>
        <v>0.73710073710073698</v>
      </c>
      <c r="I11" s="91"/>
      <c r="J11" s="89"/>
    </row>
    <row r="12" spans="1:10" s="74" customFormat="1" ht="30" customHeight="1">
      <c r="A12" s="81">
        <v>8</v>
      </c>
      <c r="B12" s="82" t="s">
        <v>19</v>
      </c>
      <c r="C12" s="81">
        <v>109</v>
      </c>
      <c r="D12" s="81">
        <v>567</v>
      </c>
      <c r="E12" s="81">
        <v>61</v>
      </c>
      <c r="F12" s="83">
        <f t="shared" si="0"/>
        <v>0.55963302752293598</v>
      </c>
      <c r="G12" s="86">
        <v>238</v>
      </c>
      <c r="H12" s="85">
        <f t="shared" si="1"/>
        <v>0.41975308641975301</v>
      </c>
      <c r="I12" s="86"/>
      <c r="J12" s="86"/>
    </row>
    <row r="13" spans="1:10" s="75" customFormat="1" ht="30" customHeight="1">
      <c r="A13" s="81">
        <v>9</v>
      </c>
      <c r="B13" s="82" t="s">
        <v>20</v>
      </c>
      <c r="C13" s="81">
        <v>199</v>
      </c>
      <c r="D13" s="81">
        <v>274</v>
      </c>
      <c r="E13" s="81">
        <v>117</v>
      </c>
      <c r="F13" s="83">
        <f t="shared" si="0"/>
        <v>0.58793969849246197</v>
      </c>
      <c r="G13" s="86">
        <v>142</v>
      </c>
      <c r="H13" s="85">
        <f t="shared" si="1"/>
        <v>0.51824817518248201</v>
      </c>
      <c r="I13" s="92"/>
      <c r="J13" s="92"/>
    </row>
    <row r="14" spans="1:10" s="76" customFormat="1" ht="30" customHeight="1">
      <c r="A14" s="81">
        <v>10</v>
      </c>
      <c r="B14" s="82" t="s">
        <v>21</v>
      </c>
      <c r="C14" s="81">
        <v>113</v>
      </c>
      <c r="D14" s="81">
        <v>252</v>
      </c>
      <c r="E14" s="81">
        <v>62</v>
      </c>
      <c r="F14" s="83">
        <f t="shared" si="0"/>
        <v>0.54867256637168105</v>
      </c>
      <c r="G14" s="84">
        <v>138</v>
      </c>
      <c r="H14" s="85">
        <f t="shared" si="1"/>
        <v>0.547619047619048</v>
      </c>
      <c r="I14" s="93"/>
      <c r="J14" s="93"/>
    </row>
    <row r="15" spans="1:10" s="76" customFormat="1" ht="30" customHeight="1">
      <c r="A15" s="81">
        <v>11</v>
      </c>
      <c r="B15" s="82" t="s">
        <v>22</v>
      </c>
      <c r="C15" s="81">
        <v>122</v>
      </c>
      <c r="D15" s="81">
        <v>203</v>
      </c>
      <c r="E15" s="81">
        <v>33</v>
      </c>
      <c r="F15" s="83">
        <f t="shared" si="0"/>
        <v>0.27049180327868899</v>
      </c>
      <c r="G15" s="84">
        <v>33</v>
      </c>
      <c r="H15" s="85">
        <f t="shared" si="1"/>
        <v>0.16256157635467999</v>
      </c>
      <c r="I15" s="91"/>
      <c r="J15" s="93"/>
    </row>
    <row r="16" spans="1:10" ht="30" customHeight="1">
      <c r="A16" s="103" t="s">
        <v>23</v>
      </c>
      <c r="B16" s="104"/>
      <c r="C16" s="87">
        <f>SUM(C5:C15)</f>
        <v>1638</v>
      </c>
      <c r="D16" s="87">
        <f>SUM(D5:D15)</f>
        <v>4665</v>
      </c>
      <c r="E16" s="87">
        <v>992</v>
      </c>
      <c r="F16" s="83">
        <f t="shared" si="0"/>
        <v>0.60561660561660602</v>
      </c>
      <c r="G16" s="88">
        <v>2131</v>
      </c>
      <c r="H16" s="85">
        <f t="shared" si="1"/>
        <v>0.45680600214362299</v>
      </c>
      <c r="I16" s="94"/>
      <c r="J16" s="94"/>
    </row>
  </sheetData>
  <mergeCells count="10">
    <mergeCell ref="A1:J1"/>
    <mergeCell ref="E2:H2"/>
    <mergeCell ref="E3:F3"/>
    <mergeCell ref="G3:H3"/>
    <mergeCell ref="A16:B16"/>
    <mergeCell ref="A2:A4"/>
    <mergeCell ref="B2:B4"/>
    <mergeCell ref="C2:C4"/>
    <mergeCell ref="D2:D4"/>
    <mergeCell ref="J2:J4"/>
  </mergeCells>
  <phoneticPr fontId="26" type="noConversion"/>
  <pageMargins left="0.66" right="0.25" top="0.64" bottom="0.47" header="0.5" footer="0.33"/>
  <pageSetup paperSize="9" orientation="landscape" horizont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activeCell="H11" sqref="H11"/>
    </sheetView>
  </sheetViews>
  <sheetFormatPr defaultColWidth="9" defaultRowHeight="15"/>
  <cols>
    <col min="1" max="1" width="9" style="12"/>
    <col min="2" max="2" width="22.08984375" style="12" customWidth="1"/>
    <col min="3" max="3" width="13.90625" style="12" customWidth="1"/>
    <col min="4" max="4" width="17.26953125" style="12" customWidth="1"/>
    <col min="5" max="5" width="23.08984375" style="12" customWidth="1"/>
    <col min="6" max="6" width="13.453125" style="12" customWidth="1"/>
    <col min="7" max="7" width="9" style="12"/>
    <col min="8" max="8" width="9" style="20"/>
    <col min="9" max="16383" width="9" style="12"/>
  </cols>
  <sheetData>
    <row r="1" spans="1:8" s="10" customFormat="1" ht="75.75" customHeight="1">
      <c r="A1" s="121" t="s">
        <v>85</v>
      </c>
      <c r="B1" s="121"/>
      <c r="C1" s="121"/>
      <c r="D1" s="122"/>
      <c r="E1" s="122"/>
      <c r="F1" s="122"/>
      <c r="H1" s="21"/>
    </row>
    <row r="2" spans="1:8" s="11" customFormat="1" ht="42">
      <c r="A2" s="13" t="s">
        <v>1</v>
      </c>
      <c r="B2" s="13" t="s">
        <v>2</v>
      </c>
      <c r="C2" s="13" t="s">
        <v>77</v>
      </c>
      <c r="D2" s="13" t="s">
        <v>86</v>
      </c>
      <c r="E2" s="14" t="s">
        <v>87</v>
      </c>
      <c r="F2" s="14" t="s">
        <v>6</v>
      </c>
      <c r="H2" s="22"/>
    </row>
    <row r="3" spans="1:8" s="11" customFormat="1" ht="14.5">
      <c r="A3" s="8">
        <v>1</v>
      </c>
      <c r="B3" s="15" t="s">
        <v>80</v>
      </c>
      <c r="C3" s="8">
        <v>58</v>
      </c>
      <c r="D3" s="8">
        <v>58</v>
      </c>
      <c r="E3" s="9">
        <f t="shared" ref="E3:E15" si="0">D3/C3</f>
        <v>1</v>
      </c>
      <c r="F3" s="13"/>
      <c r="H3" s="22"/>
    </row>
    <row r="4" spans="1:8" s="11" customFormat="1" ht="14.5">
      <c r="A4" s="8">
        <v>2</v>
      </c>
      <c r="B4" s="17" t="s">
        <v>13</v>
      </c>
      <c r="C4" s="8">
        <v>68</v>
      </c>
      <c r="D4" s="8">
        <v>66</v>
      </c>
      <c r="E4" s="9">
        <f t="shared" si="0"/>
        <v>0.97058823529411797</v>
      </c>
      <c r="F4" s="8"/>
      <c r="H4" s="22"/>
    </row>
    <row r="5" spans="1:8" s="11" customFormat="1" ht="14.5">
      <c r="A5" s="8">
        <v>3</v>
      </c>
      <c r="B5" s="17" t="s">
        <v>14</v>
      </c>
      <c r="C5" s="8">
        <v>48</v>
      </c>
      <c r="D5" s="8">
        <v>47</v>
      </c>
      <c r="E5" s="9">
        <f t="shared" si="0"/>
        <v>0.97916666666666696</v>
      </c>
      <c r="F5" s="8"/>
      <c r="H5" s="22"/>
    </row>
    <row r="6" spans="1:8" s="11" customFormat="1" ht="14.5">
      <c r="A6" s="8">
        <v>4</v>
      </c>
      <c r="B6" s="17" t="s">
        <v>16</v>
      </c>
      <c r="C6" s="8">
        <v>89</v>
      </c>
      <c r="D6" s="8">
        <v>88</v>
      </c>
      <c r="E6" s="9">
        <f t="shared" si="0"/>
        <v>0.98876404494381998</v>
      </c>
      <c r="F6" s="8"/>
      <c r="H6" s="22"/>
    </row>
    <row r="7" spans="1:8" s="11" customFormat="1" ht="14.5">
      <c r="A7" s="8">
        <v>5</v>
      </c>
      <c r="B7" s="17" t="s">
        <v>17</v>
      </c>
      <c r="C7" s="8">
        <v>129</v>
      </c>
      <c r="D7" s="8">
        <v>125</v>
      </c>
      <c r="E7" s="9">
        <f t="shared" si="0"/>
        <v>0.968992248062015</v>
      </c>
      <c r="F7" s="8"/>
      <c r="H7" s="22"/>
    </row>
    <row r="8" spans="1:8" s="11" customFormat="1" ht="14.5">
      <c r="A8" s="8">
        <v>6</v>
      </c>
      <c r="B8" s="17" t="s">
        <v>18</v>
      </c>
      <c r="C8" s="8">
        <v>83</v>
      </c>
      <c r="D8" s="8">
        <v>83</v>
      </c>
      <c r="E8" s="9">
        <f t="shared" si="0"/>
        <v>1</v>
      </c>
      <c r="F8" s="8"/>
      <c r="H8" s="22"/>
    </row>
    <row r="9" spans="1:8" s="11" customFormat="1" ht="14.5">
      <c r="A9" s="8">
        <v>7</v>
      </c>
      <c r="B9" s="17" t="s">
        <v>19</v>
      </c>
      <c r="C9" s="8">
        <v>75</v>
      </c>
      <c r="D9" s="8">
        <v>74</v>
      </c>
      <c r="E9" s="9">
        <f t="shared" si="0"/>
        <v>0.98666666666666702</v>
      </c>
      <c r="F9" s="8"/>
      <c r="H9" s="22"/>
    </row>
    <row r="10" spans="1:8" s="11" customFormat="1" ht="14.5">
      <c r="A10" s="8">
        <v>8</v>
      </c>
      <c r="B10" s="17" t="s">
        <v>20</v>
      </c>
      <c r="C10" s="8">
        <v>90</v>
      </c>
      <c r="D10" s="8">
        <v>90</v>
      </c>
      <c r="E10" s="9">
        <f t="shared" si="0"/>
        <v>1</v>
      </c>
      <c r="F10" s="8"/>
      <c r="H10" s="22"/>
    </row>
    <row r="11" spans="1:8" s="11" customFormat="1" ht="14.5">
      <c r="A11" s="8">
        <v>9</v>
      </c>
      <c r="B11" s="17" t="s">
        <v>58</v>
      </c>
      <c r="C11" s="8">
        <v>91</v>
      </c>
      <c r="D11" s="8">
        <v>91</v>
      </c>
      <c r="E11" s="9">
        <f t="shared" si="0"/>
        <v>1</v>
      </c>
      <c r="F11" s="8"/>
      <c r="H11" s="22"/>
    </row>
    <row r="12" spans="1:8" s="11" customFormat="1" ht="14.5">
      <c r="A12" s="8">
        <v>10</v>
      </c>
      <c r="B12" s="15" t="s">
        <v>81</v>
      </c>
      <c r="C12" s="8">
        <v>81</v>
      </c>
      <c r="D12" s="8">
        <v>79</v>
      </c>
      <c r="E12" s="9">
        <f t="shared" si="0"/>
        <v>0.97530864197530898</v>
      </c>
      <c r="F12" s="8"/>
      <c r="H12" s="22"/>
    </row>
    <row r="13" spans="1:8" s="11" customFormat="1" ht="14.5">
      <c r="A13" s="8">
        <v>11</v>
      </c>
      <c r="B13" s="17" t="s">
        <v>35</v>
      </c>
      <c r="C13" s="8">
        <v>24</v>
      </c>
      <c r="D13" s="8">
        <v>0</v>
      </c>
      <c r="E13" s="9">
        <f t="shared" si="0"/>
        <v>0</v>
      </c>
      <c r="F13" s="8"/>
      <c r="H13" s="22"/>
    </row>
    <row r="14" spans="1:8" s="11" customFormat="1" ht="14.5">
      <c r="A14" s="8">
        <v>12</v>
      </c>
      <c r="B14" s="18" t="s">
        <v>74</v>
      </c>
      <c r="C14" s="8">
        <v>38</v>
      </c>
      <c r="D14" s="8">
        <v>37</v>
      </c>
      <c r="E14" s="9">
        <f t="shared" si="0"/>
        <v>0.97368421052631604</v>
      </c>
      <c r="F14" s="8"/>
      <c r="H14" s="22"/>
    </row>
    <row r="15" spans="1:8" s="11" customFormat="1" ht="14.5">
      <c r="A15" s="123" t="s">
        <v>23</v>
      </c>
      <c r="B15" s="124"/>
      <c r="C15" s="8">
        <v>874</v>
      </c>
      <c r="D15" s="8">
        <v>838</v>
      </c>
      <c r="E15" s="9">
        <f t="shared" si="0"/>
        <v>0.95881006864988605</v>
      </c>
      <c r="F15" s="8"/>
      <c r="H15" s="22"/>
    </row>
  </sheetData>
  <mergeCells count="2">
    <mergeCell ref="A1:F1"/>
    <mergeCell ref="A15:B15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"/>
  <sheetViews>
    <sheetView topLeftCell="B1" workbookViewId="0">
      <selection activeCell="M2" sqref="M2:M3"/>
    </sheetView>
  </sheetViews>
  <sheetFormatPr defaultColWidth="9" defaultRowHeight="15"/>
  <cols>
    <col min="1" max="1" width="9" style="12"/>
    <col min="2" max="2" width="22.08984375" style="12" customWidth="1"/>
    <col min="3" max="3" width="13.90625" style="12" customWidth="1"/>
    <col min="4" max="4" width="17.26953125" style="12" customWidth="1"/>
    <col min="5" max="5" width="11.6328125" style="12" customWidth="1"/>
    <col min="6" max="13" width="9.26953125" style="12" customWidth="1"/>
    <col min="14" max="15" width="9" style="12"/>
    <col min="16" max="16" width="15.6328125" style="12" customWidth="1"/>
    <col min="17" max="16384" width="9" style="12"/>
  </cols>
  <sheetData>
    <row r="1" spans="1:22" s="10" customFormat="1" ht="75.75" customHeight="1">
      <c r="A1" s="121" t="s">
        <v>88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22" s="11" customFormat="1" ht="42" customHeight="1">
      <c r="A2" s="13" t="s">
        <v>1</v>
      </c>
      <c r="B2" s="129" t="s">
        <v>2</v>
      </c>
      <c r="C2" s="129" t="s">
        <v>77</v>
      </c>
      <c r="D2" s="129" t="s">
        <v>89</v>
      </c>
      <c r="E2" s="131" t="s">
        <v>90</v>
      </c>
      <c r="F2" s="125" t="s">
        <v>91</v>
      </c>
      <c r="G2" s="126"/>
      <c r="H2" s="127"/>
      <c r="I2" s="131" t="s">
        <v>92</v>
      </c>
      <c r="J2" s="131" t="s">
        <v>93</v>
      </c>
      <c r="K2" s="131" t="s">
        <v>94</v>
      </c>
      <c r="L2" s="131" t="s">
        <v>95</v>
      </c>
      <c r="M2" s="131" t="s">
        <v>6</v>
      </c>
    </row>
    <row r="3" spans="1:22" s="11" customFormat="1" ht="35.25" customHeight="1">
      <c r="A3" s="13"/>
      <c r="B3" s="130"/>
      <c r="C3" s="130"/>
      <c r="D3" s="130"/>
      <c r="E3" s="132"/>
      <c r="F3" s="14" t="s">
        <v>96</v>
      </c>
      <c r="G3" s="14" t="s">
        <v>97</v>
      </c>
      <c r="H3" s="14" t="s">
        <v>98</v>
      </c>
      <c r="I3" s="132"/>
      <c r="J3" s="132"/>
      <c r="K3" s="132"/>
      <c r="L3" s="132"/>
      <c r="M3" s="132"/>
      <c r="P3"/>
      <c r="Q3"/>
      <c r="R3"/>
      <c r="S3"/>
      <c r="T3"/>
      <c r="U3"/>
      <c r="V3"/>
    </row>
    <row r="4" spans="1:22" s="11" customFormat="1">
      <c r="A4" s="8">
        <v>1</v>
      </c>
      <c r="B4" s="15" t="s">
        <v>80</v>
      </c>
      <c r="C4" s="8">
        <v>76</v>
      </c>
      <c r="D4" s="8">
        <v>76</v>
      </c>
      <c r="E4" s="9">
        <f t="shared" ref="E4:E15" si="0">D4/C4</f>
        <v>1</v>
      </c>
      <c r="F4" s="16">
        <v>1</v>
      </c>
      <c r="G4" s="16">
        <v>0</v>
      </c>
      <c r="H4" s="16">
        <v>0</v>
      </c>
      <c r="I4" s="16">
        <v>5</v>
      </c>
      <c r="J4" s="16">
        <v>0</v>
      </c>
      <c r="K4" s="16">
        <v>1</v>
      </c>
      <c r="L4" s="16">
        <v>0</v>
      </c>
      <c r="M4" s="19"/>
      <c r="P4"/>
      <c r="Q4"/>
      <c r="R4"/>
      <c r="S4"/>
      <c r="T4"/>
      <c r="U4"/>
      <c r="V4"/>
    </row>
    <row r="5" spans="1:22" s="11" customFormat="1">
      <c r="A5" s="8">
        <v>2</v>
      </c>
      <c r="B5" s="17" t="s">
        <v>13</v>
      </c>
      <c r="C5" s="8">
        <v>82</v>
      </c>
      <c r="D5" s="8">
        <v>79</v>
      </c>
      <c r="E5" s="9">
        <f t="shared" si="0"/>
        <v>0.96341463414634099</v>
      </c>
      <c r="F5" s="16">
        <v>1</v>
      </c>
      <c r="G5" s="16">
        <v>0</v>
      </c>
      <c r="H5" s="16">
        <v>0</v>
      </c>
      <c r="I5" s="16">
        <v>3</v>
      </c>
      <c r="J5" s="16">
        <v>0</v>
      </c>
      <c r="K5" s="16">
        <v>0</v>
      </c>
      <c r="L5" s="16">
        <v>0</v>
      </c>
      <c r="M5" s="16"/>
      <c r="P5"/>
      <c r="Q5"/>
      <c r="R5"/>
      <c r="S5"/>
      <c r="T5"/>
      <c r="U5"/>
      <c r="V5"/>
    </row>
    <row r="6" spans="1:22" s="11" customFormat="1">
      <c r="A6" s="8">
        <v>3</v>
      </c>
      <c r="B6" s="17" t="s">
        <v>14</v>
      </c>
      <c r="C6" s="8">
        <v>32</v>
      </c>
      <c r="D6" s="8">
        <v>32</v>
      </c>
      <c r="E6" s="9">
        <f t="shared" si="0"/>
        <v>1</v>
      </c>
      <c r="F6" s="16">
        <v>3</v>
      </c>
      <c r="G6" s="16">
        <v>0</v>
      </c>
      <c r="H6" s="16">
        <v>1</v>
      </c>
      <c r="I6" s="16">
        <v>40</v>
      </c>
      <c r="J6" s="16">
        <v>5</v>
      </c>
      <c r="K6" s="16">
        <v>1</v>
      </c>
      <c r="L6" s="16">
        <v>0</v>
      </c>
      <c r="M6" s="16"/>
      <c r="P6"/>
      <c r="Q6"/>
      <c r="R6"/>
      <c r="S6"/>
      <c r="T6"/>
      <c r="U6"/>
      <c r="V6"/>
    </row>
    <row r="7" spans="1:22" s="11" customFormat="1">
      <c r="A7" s="8">
        <v>4</v>
      </c>
      <c r="B7" s="17" t="s">
        <v>16</v>
      </c>
      <c r="C7" s="8">
        <v>109</v>
      </c>
      <c r="D7" s="8">
        <v>108</v>
      </c>
      <c r="E7" s="9">
        <f t="shared" si="0"/>
        <v>0.99082568807339499</v>
      </c>
      <c r="F7" s="16">
        <v>3</v>
      </c>
      <c r="G7" s="16">
        <v>0</v>
      </c>
      <c r="H7" s="16">
        <v>4</v>
      </c>
      <c r="I7" s="16">
        <v>16</v>
      </c>
      <c r="J7" s="16">
        <v>0</v>
      </c>
      <c r="K7" s="16">
        <v>4</v>
      </c>
      <c r="L7" s="16">
        <v>0</v>
      </c>
      <c r="M7" s="16"/>
      <c r="P7"/>
      <c r="Q7"/>
      <c r="R7"/>
      <c r="S7"/>
      <c r="T7"/>
      <c r="U7"/>
      <c r="V7"/>
    </row>
    <row r="8" spans="1:22" s="11" customFormat="1">
      <c r="A8" s="8">
        <v>5</v>
      </c>
      <c r="B8" s="17" t="s">
        <v>17</v>
      </c>
      <c r="C8" s="8">
        <v>126</v>
      </c>
      <c r="D8" s="8">
        <v>118</v>
      </c>
      <c r="E8" s="9">
        <f t="shared" si="0"/>
        <v>0.93650793650793696</v>
      </c>
      <c r="F8" s="16">
        <v>1</v>
      </c>
      <c r="G8" s="16">
        <v>0</v>
      </c>
      <c r="H8" s="16">
        <v>0</v>
      </c>
      <c r="I8" s="16">
        <v>3</v>
      </c>
      <c r="J8" s="16">
        <v>0</v>
      </c>
      <c r="K8" s="16">
        <v>0</v>
      </c>
      <c r="L8" s="16">
        <v>1</v>
      </c>
      <c r="M8" s="16"/>
      <c r="P8"/>
      <c r="Q8"/>
      <c r="R8"/>
      <c r="S8"/>
      <c r="T8"/>
      <c r="U8"/>
      <c r="V8"/>
    </row>
    <row r="9" spans="1:22" s="11" customFormat="1">
      <c r="A9" s="8">
        <v>6</v>
      </c>
      <c r="B9" s="17" t="s">
        <v>18</v>
      </c>
      <c r="C9" s="8">
        <v>61</v>
      </c>
      <c r="D9" s="8">
        <v>61</v>
      </c>
      <c r="E9" s="9">
        <f t="shared" si="0"/>
        <v>1</v>
      </c>
      <c r="F9" s="16">
        <v>2</v>
      </c>
      <c r="G9" s="16">
        <v>0</v>
      </c>
      <c r="H9" s="16">
        <v>0</v>
      </c>
      <c r="I9" s="16">
        <v>17</v>
      </c>
      <c r="J9" s="16">
        <v>0</v>
      </c>
      <c r="K9" s="16">
        <v>3</v>
      </c>
      <c r="L9" s="16">
        <v>0</v>
      </c>
      <c r="M9" s="16"/>
      <c r="P9"/>
      <c r="Q9"/>
      <c r="R9"/>
      <c r="S9"/>
      <c r="T9"/>
      <c r="U9"/>
      <c r="V9"/>
    </row>
    <row r="10" spans="1:22" s="11" customFormat="1">
      <c r="A10" s="8">
        <v>7</v>
      </c>
      <c r="B10" s="17" t="s">
        <v>19</v>
      </c>
      <c r="C10" s="8">
        <v>81</v>
      </c>
      <c r="D10" s="8">
        <v>81</v>
      </c>
      <c r="E10" s="9">
        <f t="shared" si="0"/>
        <v>1</v>
      </c>
      <c r="F10" s="16">
        <v>4</v>
      </c>
      <c r="G10" s="16">
        <v>0</v>
      </c>
      <c r="H10" s="16">
        <v>2</v>
      </c>
      <c r="I10" s="16">
        <v>26</v>
      </c>
      <c r="J10" s="16">
        <v>0</v>
      </c>
      <c r="K10" s="16">
        <v>3</v>
      </c>
      <c r="L10" s="16">
        <v>0</v>
      </c>
      <c r="M10" s="16"/>
      <c r="P10"/>
      <c r="Q10"/>
      <c r="R10"/>
      <c r="S10"/>
      <c r="T10"/>
      <c r="U10"/>
      <c r="V10"/>
    </row>
    <row r="11" spans="1:22" s="11" customFormat="1">
      <c r="A11" s="8">
        <v>8</v>
      </c>
      <c r="B11" s="17" t="s">
        <v>20</v>
      </c>
      <c r="C11" s="8">
        <v>106</v>
      </c>
      <c r="D11" s="8">
        <v>104</v>
      </c>
      <c r="E11" s="9">
        <f t="shared" si="0"/>
        <v>0.98113207547169801</v>
      </c>
      <c r="F11" s="16">
        <v>0</v>
      </c>
      <c r="G11" s="16">
        <v>0</v>
      </c>
      <c r="H11" s="16">
        <v>1</v>
      </c>
      <c r="I11" s="16">
        <v>18</v>
      </c>
      <c r="J11" s="16">
        <v>0</v>
      </c>
      <c r="K11" s="16">
        <v>0</v>
      </c>
      <c r="L11" s="16">
        <v>0</v>
      </c>
      <c r="M11" s="16"/>
      <c r="P11"/>
      <c r="Q11"/>
      <c r="R11"/>
      <c r="S11"/>
      <c r="T11"/>
      <c r="U11"/>
      <c r="V11"/>
    </row>
    <row r="12" spans="1:22" s="11" customFormat="1">
      <c r="A12" s="8">
        <v>9</v>
      </c>
      <c r="B12" s="17" t="s">
        <v>58</v>
      </c>
      <c r="C12" s="8">
        <v>99</v>
      </c>
      <c r="D12" s="8">
        <v>98</v>
      </c>
      <c r="E12" s="9">
        <f t="shared" si="0"/>
        <v>0.98989898989898994</v>
      </c>
      <c r="F12" s="16">
        <v>0</v>
      </c>
      <c r="G12" s="16">
        <v>0</v>
      </c>
      <c r="H12" s="16">
        <v>5</v>
      </c>
      <c r="I12" s="16">
        <v>19</v>
      </c>
      <c r="J12" s="16">
        <v>0</v>
      </c>
      <c r="K12" s="16">
        <v>3</v>
      </c>
      <c r="L12" s="16">
        <v>0</v>
      </c>
      <c r="M12" s="16"/>
      <c r="P12"/>
      <c r="Q12"/>
      <c r="R12"/>
      <c r="S12"/>
      <c r="T12"/>
      <c r="U12"/>
      <c r="V12"/>
    </row>
    <row r="13" spans="1:22" s="11" customFormat="1">
      <c r="A13" s="8">
        <v>10</v>
      </c>
      <c r="B13" s="15" t="s">
        <v>81</v>
      </c>
      <c r="C13" s="8">
        <v>76</v>
      </c>
      <c r="D13" s="8">
        <v>73</v>
      </c>
      <c r="E13" s="9">
        <f t="shared" si="0"/>
        <v>0.96052631578947401</v>
      </c>
      <c r="F13" s="16">
        <v>0</v>
      </c>
      <c r="G13" s="16">
        <v>0</v>
      </c>
      <c r="H13" s="16">
        <v>1</v>
      </c>
      <c r="I13" s="16">
        <v>20</v>
      </c>
      <c r="J13" s="16">
        <v>0</v>
      </c>
      <c r="K13" s="16">
        <v>4</v>
      </c>
      <c r="L13" s="16">
        <v>1</v>
      </c>
      <c r="M13" s="16"/>
      <c r="P13"/>
      <c r="Q13"/>
      <c r="R13"/>
      <c r="S13"/>
      <c r="T13"/>
      <c r="U13"/>
      <c r="V13"/>
    </row>
    <row r="14" spans="1:22" s="11" customFormat="1">
      <c r="A14" s="8">
        <v>11</v>
      </c>
      <c r="B14" s="18" t="s">
        <v>74</v>
      </c>
      <c r="C14" s="8">
        <v>31</v>
      </c>
      <c r="D14" s="8">
        <v>30</v>
      </c>
      <c r="E14" s="9">
        <f t="shared" si="0"/>
        <v>0.967741935483871</v>
      </c>
      <c r="F14" s="16">
        <v>0</v>
      </c>
      <c r="G14" s="16">
        <v>0</v>
      </c>
      <c r="H14" s="16">
        <v>0</v>
      </c>
      <c r="I14" s="16">
        <v>14</v>
      </c>
      <c r="J14" s="16">
        <v>0</v>
      </c>
      <c r="K14" s="16">
        <v>0</v>
      </c>
      <c r="L14" s="16">
        <v>0</v>
      </c>
      <c r="M14" s="16"/>
      <c r="P14"/>
      <c r="Q14"/>
      <c r="R14"/>
      <c r="S14"/>
      <c r="T14"/>
      <c r="U14"/>
      <c r="V14"/>
    </row>
    <row r="15" spans="1:22" s="11" customFormat="1">
      <c r="A15" s="123" t="s">
        <v>23</v>
      </c>
      <c r="B15" s="124"/>
      <c r="C15" s="8">
        <v>879</v>
      </c>
      <c r="D15" s="8">
        <v>860</v>
      </c>
      <c r="E15" s="9">
        <f t="shared" si="0"/>
        <v>0.97838452787258201</v>
      </c>
      <c r="F15" s="16">
        <v>15</v>
      </c>
      <c r="G15" s="16">
        <v>0</v>
      </c>
      <c r="H15" s="16">
        <v>14</v>
      </c>
      <c r="I15" s="16">
        <v>181</v>
      </c>
      <c r="J15" s="16">
        <v>5</v>
      </c>
      <c r="K15" s="16">
        <v>19</v>
      </c>
      <c r="L15" s="16">
        <v>2</v>
      </c>
      <c r="M15" s="16"/>
      <c r="P15"/>
      <c r="Q15"/>
      <c r="R15"/>
      <c r="S15"/>
      <c r="T15"/>
      <c r="U15"/>
      <c r="V15"/>
    </row>
    <row r="16" spans="1:22">
      <c r="P16"/>
      <c r="Q16"/>
      <c r="R16"/>
      <c r="S16"/>
      <c r="T16"/>
      <c r="U16"/>
      <c r="V16"/>
    </row>
  </sheetData>
  <mergeCells count="12">
    <mergeCell ref="A1:M1"/>
    <mergeCell ref="F2:H2"/>
    <mergeCell ref="A15:B15"/>
    <mergeCell ref="B2:B3"/>
    <mergeCell ref="C2:C3"/>
    <mergeCell ref="D2:D3"/>
    <mergeCell ref="E2:E3"/>
    <mergeCell ref="I2:I3"/>
    <mergeCell ref="J2:J3"/>
    <mergeCell ref="K2:K3"/>
    <mergeCell ref="L2:L3"/>
    <mergeCell ref="M2:M3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15"/>
  <sheetViews>
    <sheetView workbookViewId="0">
      <selection activeCell="L2" sqref="L2:L3"/>
    </sheetView>
  </sheetViews>
  <sheetFormatPr defaultColWidth="9" defaultRowHeight="15"/>
  <cols>
    <col min="1" max="1" width="9" style="12"/>
    <col min="2" max="2" width="22.08984375" style="12" customWidth="1"/>
    <col min="3" max="3" width="13.90625" style="12" customWidth="1"/>
    <col min="4" max="4" width="16.26953125" style="12" customWidth="1"/>
    <col min="5" max="5" width="11.6328125" style="12" customWidth="1"/>
    <col min="6" max="12" width="9.26953125" style="12" customWidth="1"/>
    <col min="13" max="16375" width="9" style="12"/>
    <col min="16377" max="16384" width="9" style="12"/>
  </cols>
  <sheetData>
    <row r="1" spans="1:12" s="10" customFormat="1" ht="75.75" customHeight="1">
      <c r="A1" s="121" t="s">
        <v>99</v>
      </c>
      <c r="B1" s="121"/>
      <c r="C1" s="121"/>
      <c r="D1" s="122"/>
      <c r="E1" s="122"/>
      <c r="F1" s="122"/>
      <c r="G1" s="122"/>
      <c r="H1" s="122"/>
      <c r="I1" s="122"/>
      <c r="J1" s="122"/>
      <c r="K1" s="122"/>
      <c r="L1" s="122"/>
    </row>
    <row r="2" spans="1:12" s="11" customFormat="1" ht="42" customHeight="1">
      <c r="A2" s="129" t="s">
        <v>1</v>
      </c>
      <c r="B2" s="129" t="s">
        <v>2</v>
      </c>
      <c r="C2" s="129" t="s">
        <v>77</v>
      </c>
      <c r="D2" s="129" t="s">
        <v>127</v>
      </c>
      <c r="E2" s="131" t="s">
        <v>90</v>
      </c>
      <c r="F2" s="125" t="s">
        <v>91</v>
      </c>
      <c r="G2" s="126"/>
      <c r="H2" s="127"/>
      <c r="I2" s="131" t="s">
        <v>93</v>
      </c>
      <c r="J2" s="131" t="s">
        <v>94</v>
      </c>
      <c r="K2" s="131" t="s">
        <v>95</v>
      </c>
      <c r="L2" s="131" t="s">
        <v>6</v>
      </c>
    </row>
    <row r="3" spans="1:12" s="11" customFormat="1" ht="35.25" customHeight="1">
      <c r="A3" s="130"/>
      <c r="B3" s="130"/>
      <c r="C3" s="130"/>
      <c r="D3" s="130"/>
      <c r="E3" s="132"/>
      <c r="F3" s="14" t="s">
        <v>96</v>
      </c>
      <c r="G3" s="14" t="s">
        <v>97</v>
      </c>
      <c r="H3" s="14" t="s">
        <v>98</v>
      </c>
      <c r="I3" s="132"/>
      <c r="J3" s="132"/>
      <c r="K3" s="132"/>
      <c r="L3" s="132"/>
    </row>
    <row r="4" spans="1:12" s="11" customFormat="1" ht="14.5">
      <c r="A4" s="8">
        <v>1</v>
      </c>
      <c r="B4" s="15" t="s">
        <v>80</v>
      </c>
      <c r="C4" s="95">
        <v>92</v>
      </c>
      <c r="D4" s="95">
        <v>72</v>
      </c>
      <c r="E4" s="9">
        <f t="shared" ref="E4:E15" si="0">D4/C4</f>
        <v>0.78260869565217395</v>
      </c>
      <c r="F4" s="16">
        <v>0</v>
      </c>
      <c r="G4" s="16">
        <v>0</v>
      </c>
      <c r="H4" s="16">
        <v>1</v>
      </c>
      <c r="I4" s="16">
        <v>0</v>
      </c>
      <c r="J4" s="16">
        <v>1</v>
      </c>
      <c r="K4" s="16">
        <v>0</v>
      </c>
      <c r="L4" s="19"/>
    </row>
    <row r="5" spans="1:12" s="11" customFormat="1" ht="14.5">
      <c r="A5" s="8">
        <v>2</v>
      </c>
      <c r="B5" s="17" t="s">
        <v>13</v>
      </c>
      <c r="C5" s="95">
        <v>79</v>
      </c>
      <c r="D5" s="95">
        <v>67</v>
      </c>
      <c r="E5" s="9">
        <f t="shared" si="0"/>
        <v>0.84810126582278478</v>
      </c>
      <c r="F5" s="16">
        <v>3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/>
    </row>
    <row r="6" spans="1:12" s="11" customFormat="1" ht="14.5">
      <c r="A6" s="8">
        <v>3</v>
      </c>
      <c r="B6" s="17" t="s">
        <v>14</v>
      </c>
      <c r="C6" s="95">
        <v>37</v>
      </c>
      <c r="D6" s="95">
        <v>35</v>
      </c>
      <c r="E6" s="9">
        <f t="shared" si="0"/>
        <v>0.94594594594594594</v>
      </c>
      <c r="F6" s="16">
        <v>1</v>
      </c>
      <c r="G6" s="16">
        <v>1</v>
      </c>
      <c r="H6" s="16">
        <v>2</v>
      </c>
      <c r="I6" s="16">
        <v>5</v>
      </c>
      <c r="J6" s="16">
        <v>1</v>
      </c>
      <c r="K6" s="16">
        <v>0</v>
      </c>
      <c r="L6" s="16"/>
    </row>
    <row r="7" spans="1:12" s="11" customFormat="1" ht="14.5">
      <c r="A7" s="8">
        <v>4</v>
      </c>
      <c r="B7" s="17" t="s">
        <v>16</v>
      </c>
      <c r="C7" s="95">
        <v>108</v>
      </c>
      <c r="D7" s="95">
        <v>94</v>
      </c>
      <c r="E7" s="9">
        <f t="shared" si="0"/>
        <v>0.87037037037037035</v>
      </c>
      <c r="F7" s="16">
        <v>2</v>
      </c>
      <c r="G7" s="16">
        <v>0</v>
      </c>
      <c r="H7" s="16">
        <v>6</v>
      </c>
      <c r="I7" s="16">
        <v>0</v>
      </c>
      <c r="J7" s="16">
        <v>2</v>
      </c>
      <c r="K7" s="16">
        <v>0</v>
      </c>
      <c r="L7" s="16"/>
    </row>
    <row r="8" spans="1:12" s="11" customFormat="1" ht="14.5">
      <c r="A8" s="8">
        <v>5</v>
      </c>
      <c r="B8" s="17" t="s">
        <v>17</v>
      </c>
      <c r="C8" s="95">
        <v>112</v>
      </c>
      <c r="D8" s="95">
        <v>103</v>
      </c>
      <c r="E8" s="9">
        <f t="shared" si="0"/>
        <v>0.9196428571428571</v>
      </c>
      <c r="F8" s="16">
        <v>1</v>
      </c>
      <c r="G8" s="16">
        <v>0</v>
      </c>
      <c r="H8" s="16">
        <v>3</v>
      </c>
      <c r="I8" s="16">
        <v>0</v>
      </c>
      <c r="J8" s="16">
        <v>0</v>
      </c>
      <c r="K8" s="16">
        <v>1</v>
      </c>
      <c r="L8" s="16"/>
    </row>
    <row r="9" spans="1:12" s="11" customFormat="1" ht="14.5">
      <c r="A9" s="8">
        <v>6</v>
      </c>
      <c r="B9" s="17" t="s">
        <v>18</v>
      </c>
      <c r="C9" s="95">
        <v>75</v>
      </c>
      <c r="D9" s="95">
        <v>64</v>
      </c>
      <c r="E9" s="9">
        <f t="shared" si="0"/>
        <v>0.85333333333333339</v>
      </c>
      <c r="F9" s="16">
        <v>2</v>
      </c>
      <c r="G9" s="16">
        <v>0</v>
      </c>
      <c r="H9" s="16">
        <v>0</v>
      </c>
      <c r="I9" s="16">
        <v>0</v>
      </c>
      <c r="J9" s="16">
        <v>4</v>
      </c>
      <c r="K9" s="16">
        <v>0</v>
      </c>
      <c r="L9" s="16"/>
    </row>
    <row r="10" spans="1:12" s="11" customFormat="1" ht="14.5">
      <c r="A10" s="8">
        <v>7</v>
      </c>
      <c r="B10" s="17" t="s">
        <v>19</v>
      </c>
      <c r="C10" s="95">
        <v>78</v>
      </c>
      <c r="D10" s="95">
        <v>75</v>
      </c>
      <c r="E10" s="9">
        <f t="shared" si="0"/>
        <v>0.96153846153846156</v>
      </c>
      <c r="F10" s="16">
        <v>2</v>
      </c>
      <c r="G10" s="16">
        <v>0</v>
      </c>
      <c r="H10" s="16">
        <v>1</v>
      </c>
      <c r="I10" s="16">
        <v>0</v>
      </c>
      <c r="J10" s="16">
        <v>3</v>
      </c>
      <c r="K10" s="16">
        <v>0</v>
      </c>
      <c r="L10" s="16"/>
    </row>
    <row r="11" spans="1:12" s="11" customFormat="1" ht="14.5">
      <c r="A11" s="8">
        <v>8</v>
      </c>
      <c r="B11" s="17" t="s">
        <v>20</v>
      </c>
      <c r="C11" s="95">
        <v>87</v>
      </c>
      <c r="D11" s="95">
        <v>85</v>
      </c>
      <c r="E11" s="9">
        <f t="shared" si="0"/>
        <v>0.97701149425287359</v>
      </c>
      <c r="F11" s="16">
        <v>0</v>
      </c>
      <c r="G11" s="16">
        <v>0</v>
      </c>
      <c r="H11" s="16">
        <v>2</v>
      </c>
      <c r="I11" s="16">
        <v>0</v>
      </c>
      <c r="J11" s="16">
        <v>0</v>
      </c>
      <c r="K11" s="16">
        <v>0</v>
      </c>
      <c r="L11" s="16"/>
    </row>
    <row r="12" spans="1:12" s="11" customFormat="1" ht="14.5">
      <c r="A12" s="8">
        <v>9</v>
      </c>
      <c r="B12" s="17" t="s">
        <v>58</v>
      </c>
      <c r="C12" s="95">
        <v>103</v>
      </c>
      <c r="D12" s="95">
        <v>93</v>
      </c>
      <c r="E12" s="9">
        <f t="shared" si="0"/>
        <v>0.90291262135922334</v>
      </c>
      <c r="F12" s="16">
        <v>0</v>
      </c>
      <c r="G12" s="16">
        <v>1</v>
      </c>
      <c r="H12" s="16">
        <v>5</v>
      </c>
      <c r="I12" s="16">
        <v>0</v>
      </c>
      <c r="J12" s="16">
        <v>3</v>
      </c>
      <c r="K12" s="16">
        <v>0</v>
      </c>
      <c r="L12" s="16"/>
    </row>
    <row r="13" spans="1:12" s="11" customFormat="1" ht="14.5">
      <c r="A13" s="8">
        <v>10</v>
      </c>
      <c r="B13" s="15" t="s">
        <v>81</v>
      </c>
      <c r="C13" s="95">
        <v>114</v>
      </c>
      <c r="D13" s="95">
        <v>87</v>
      </c>
      <c r="E13" s="9">
        <f t="shared" si="0"/>
        <v>0.76315789473684215</v>
      </c>
      <c r="F13" s="16">
        <v>0</v>
      </c>
      <c r="G13" s="16">
        <v>0</v>
      </c>
      <c r="H13" s="16">
        <v>0</v>
      </c>
      <c r="I13" s="16">
        <v>0</v>
      </c>
      <c r="J13" s="16">
        <v>5</v>
      </c>
      <c r="K13" s="16">
        <v>1</v>
      </c>
      <c r="L13" s="16"/>
    </row>
    <row r="14" spans="1:12" s="11" customFormat="1" ht="14.5">
      <c r="A14" s="8">
        <v>11</v>
      </c>
      <c r="B14" s="18" t="s">
        <v>74</v>
      </c>
      <c r="C14" s="95">
        <v>43</v>
      </c>
      <c r="D14" s="95">
        <v>37</v>
      </c>
      <c r="E14" s="9">
        <f t="shared" si="0"/>
        <v>0.86046511627906974</v>
      </c>
      <c r="F14" s="16">
        <v>0</v>
      </c>
      <c r="G14" s="16">
        <v>1</v>
      </c>
      <c r="H14" s="16">
        <v>3</v>
      </c>
      <c r="I14" s="16">
        <v>0</v>
      </c>
      <c r="J14" s="16">
        <v>0</v>
      </c>
      <c r="K14" s="16">
        <v>0</v>
      </c>
      <c r="L14" s="16"/>
    </row>
    <row r="15" spans="1:12" s="11" customFormat="1" ht="14.5">
      <c r="A15" s="123" t="s">
        <v>23</v>
      </c>
      <c r="B15" s="124"/>
      <c r="C15" s="95">
        <f>SUM(C4:C14)</f>
        <v>928</v>
      </c>
      <c r="D15" s="95">
        <f>SUM(D4:D14)</f>
        <v>812</v>
      </c>
      <c r="E15" s="9">
        <f t="shared" si="0"/>
        <v>0.875</v>
      </c>
      <c r="F15" s="16">
        <v>11</v>
      </c>
      <c r="G15" s="16">
        <v>3</v>
      </c>
      <c r="H15" s="16">
        <v>23</v>
      </c>
      <c r="I15" s="16">
        <v>5</v>
      </c>
      <c r="J15" s="16">
        <v>19</v>
      </c>
      <c r="K15" s="16">
        <v>2</v>
      </c>
      <c r="L15" s="16"/>
    </row>
  </sheetData>
  <mergeCells count="12">
    <mergeCell ref="A1:L1"/>
    <mergeCell ref="F2:H2"/>
    <mergeCell ref="A15:B15"/>
    <mergeCell ref="A2:A3"/>
    <mergeCell ref="B2:B3"/>
    <mergeCell ref="C2:C3"/>
    <mergeCell ref="D2:D3"/>
    <mergeCell ref="E2:E3"/>
    <mergeCell ref="I2:I3"/>
    <mergeCell ref="J2:J3"/>
    <mergeCell ref="K2:K3"/>
    <mergeCell ref="L2:L3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K19" sqref="K19"/>
    </sheetView>
  </sheetViews>
  <sheetFormatPr defaultColWidth="9" defaultRowHeight="14"/>
  <cols>
    <col min="1" max="1" width="25.26953125" style="2" customWidth="1"/>
    <col min="2" max="2" width="9" style="2"/>
    <col min="3" max="3" width="10.08984375" style="2" customWidth="1"/>
    <col min="4" max="4" width="9" style="2"/>
    <col min="5" max="5" width="23.36328125" style="2" customWidth="1"/>
    <col min="6" max="16384" width="9" style="2"/>
  </cols>
  <sheetData>
    <row r="1" spans="1:5" s="1" customFormat="1" ht="36.75" customHeight="1">
      <c r="A1" s="128" t="s">
        <v>100</v>
      </c>
      <c r="B1" s="128"/>
      <c r="C1" s="128"/>
      <c r="D1" s="128"/>
      <c r="E1" s="128"/>
    </row>
    <row r="2" spans="1:5" ht="24.75" customHeight="1">
      <c r="A2" s="3" t="s">
        <v>101</v>
      </c>
      <c r="B2" s="3" t="s">
        <v>3</v>
      </c>
      <c r="C2" s="3" t="s">
        <v>102</v>
      </c>
      <c r="D2" s="3" t="s">
        <v>10</v>
      </c>
      <c r="E2" s="3" t="s">
        <v>6</v>
      </c>
    </row>
    <row r="3" spans="1:5" ht="24.75" customHeight="1">
      <c r="A3" s="3" t="s">
        <v>103</v>
      </c>
      <c r="B3" s="4">
        <v>1638</v>
      </c>
      <c r="C3" s="4">
        <v>992</v>
      </c>
      <c r="D3" s="5">
        <v>0.60561660561660602</v>
      </c>
      <c r="E3" s="3" t="s">
        <v>104</v>
      </c>
    </row>
    <row r="4" spans="1:5" ht="24.75" customHeight="1">
      <c r="A4" s="3" t="s">
        <v>105</v>
      </c>
      <c r="B4" s="6">
        <v>962</v>
      </c>
      <c r="C4" s="6">
        <v>636</v>
      </c>
      <c r="D4" s="5">
        <v>0.66112266112266105</v>
      </c>
      <c r="E4" s="3" t="s">
        <v>106</v>
      </c>
    </row>
    <row r="5" spans="1:5" ht="24.75" customHeight="1">
      <c r="A5" s="3" t="s">
        <v>107</v>
      </c>
      <c r="B5" s="3">
        <v>830</v>
      </c>
      <c r="C5" s="3">
        <v>730</v>
      </c>
      <c r="D5" s="5">
        <v>0.87951807228915702</v>
      </c>
      <c r="E5" s="3" t="s">
        <v>108</v>
      </c>
    </row>
    <row r="6" spans="1:5" ht="24.75" customHeight="1">
      <c r="A6" s="3" t="s">
        <v>109</v>
      </c>
      <c r="B6" s="3">
        <v>942</v>
      </c>
      <c r="C6" s="3">
        <v>812</v>
      </c>
      <c r="D6" s="5">
        <v>0.86199575371549897</v>
      </c>
      <c r="E6" s="3" t="s">
        <v>110</v>
      </c>
    </row>
    <row r="7" spans="1:5" ht="24.75" customHeight="1">
      <c r="A7" s="3" t="s">
        <v>111</v>
      </c>
      <c r="B7" s="3">
        <v>942</v>
      </c>
      <c r="C7" s="3">
        <v>903</v>
      </c>
      <c r="D7" s="5">
        <v>0.95859872611465002</v>
      </c>
      <c r="E7" s="3" t="s">
        <v>112</v>
      </c>
    </row>
    <row r="8" spans="1:5" ht="24.75" customHeight="1">
      <c r="A8" s="3" t="s">
        <v>113</v>
      </c>
      <c r="B8" s="3">
        <v>1031</v>
      </c>
      <c r="C8" s="3">
        <v>759</v>
      </c>
      <c r="D8" s="5">
        <v>0.736178467507274</v>
      </c>
      <c r="E8" s="3" t="s">
        <v>114</v>
      </c>
    </row>
    <row r="9" spans="1:5" ht="24.75" customHeight="1">
      <c r="A9" s="3" t="s">
        <v>115</v>
      </c>
      <c r="B9" s="3">
        <v>927</v>
      </c>
      <c r="C9" s="3">
        <v>646</v>
      </c>
      <c r="D9" s="5">
        <v>0.69687162891046395</v>
      </c>
      <c r="E9" s="3" t="s">
        <v>116</v>
      </c>
    </row>
    <row r="10" spans="1:5" ht="23.15" customHeight="1">
      <c r="A10" s="3" t="s">
        <v>117</v>
      </c>
      <c r="B10" s="3">
        <v>895</v>
      </c>
      <c r="C10" s="3">
        <v>571</v>
      </c>
      <c r="D10" s="5">
        <v>0.63798882681564295</v>
      </c>
      <c r="E10" s="3" t="s">
        <v>118</v>
      </c>
    </row>
    <row r="11" spans="1:5" ht="24" customHeight="1">
      <c r="A11" s="7" t="s">
        <v>119</v>
      </c>
      <c r="B11" s="8">
        <v>916</v>
      </c>
      <c r="C11" s="8">
        <v>563</v>
      </c>
      <c r="D11" s="9">
        <f>C11/B11</f>
        <v>0.61462882096069904</v>
      </c>
      <c r="E11" s="7" t="s">
        <v>120</v>
      </c>
    </row>
    <row r="12" spans="1:5" ht="23.25" customHeight="1">
      <c r="A12" s="7" t="s">
        <v>121</v>
      </c>
      <c r="B12" s="8">
        <v>874</v>
      </c>
      <c r="C12" s="8">
        <v>838</v>
      </c>
      <c r="D12" s="9">
        <v>0.95881006864988605</v>
      </c>
      <c r="E12" s="7" t="s">
        <v>122</v>
      </c>
    </row>
    <row r="13" spans="1:5" ht="21.75" customHeight="1">
      <c r="A13" s="7" t="s">
        <v>123</v>
      </c>
      <c r="B13" s="8">
        <v>879</v>
      </c>
      <c r="C13" s="8">
        <v>860</v>
      </c>
      <c r="D13" s="9">
        <v>0.97838452787258201</v>
      </c>
      <c r="E13" s="7" t="s">
        <v>124</v>
      </c>
    </row>
    <row r="14" spans="1:5" ht="20.5" customHeight="1">
      <c r="A14" s="7" t="s">
        <v>125</v>
      </c>
      <c r="B14" s="3">
        <v>928</v>
      </c>
      <c r="C14" s="3">
        <v>812</v>
      </c>
      <c r="D14" s="96">
        <v>0.875</v>
      </c>
      <c r="E14" s="7" t="s">
        <v>126</v>
      </c>
    </row>
  </sheetData>
  <mergeCells count="1">
    <mergeCell ref="A1:E1"/>
  </mergeCells>
  <phoneticPr fontId="26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K18" sqref="K18"/>
    </sheetView>
  </sheetViews>
  <sheetFormatPr defaultColWidth="9" defaultRowHeight="14.5"/>
  <cols>
    <col min="1" max="2" width="9" style="59"/>
    <col min="3" max="3" width="4.7265625" style="59" customWidth="1"/>
    <col min="4" max="4" width="6" style="59" customWidth="1"/>
    <col min="5" max="6" width="4.7265625" style="59" customWidth="1"/>
    <col min="7" max="7" width="4.453125" style="59" customWidth="1"/>
    <col min="8" max="8" width="4.453125" style="60" customWidth="1"/>
    <col min="9" max="10" width="4.453125" style="59" customWidth="1"/>
    <col min="11" max="11" width="7.6328125" style="59" customWidth="1"/>
    <col min="12" max="15" width="5" style="59" customWidth="1"/>
    <col min="16" max="16" width="9" style="59" customWidth="1"/>
    <col min="17" max="16384" width="9" style="59"/>
  </cols>
  <sheetData>
    <row r="1" spans="1:16" ht="25.5">
      <c r="A1" s="107" t="s">
        <v>24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s="58" customFormat="1" ht="18.75" customHeight="1">
      <c r="A2" s="115" t="s">
        <v>1</v>
      </c>
      <c r="B2" s="115" t="s">
        <v>2</v>
      </c>
      <c r="C2" s="115" t="s">
        <v>25</v>
      </c>
      <c r="D2" s="115" t="s">
        <v>26</v>
      </c>
      <c r="E2" s="115" t="s">
        <v>27</v>
      </c>
      <c r="F2" s="115" t="s">
        <v>28</v>
      </c>
      <c r="G2" s="108" t="s">
        <v>29</v>
      </c>
      <c r="H2" s="109"/>
      <c r="I2" s="109"/>
      <c r="J2" s="109"/>
      <c r="K2" s="109"/>
      <c r="L2" s="109"/>
      <c r="M2" s="109"/>
      <c r="N2" s="109"/>
      <c r="O2" s="109"/>
      <c r="P2" s="110"/>
    </row>
    <row r="3" spans="1:16" s="58" customFormat="1">
      <c r="A3" s="115"/>
      <c r="B3" s="115"/>
      <c r="C3" s="116"/>
      <c r="D3" s="116"/>
      <c r="E3" s="116"/>
      <c r="F3" s="116"/>
      <c r="G3" s="111" t="s">
        <v>7</v>
      </c>
      <c r="H3" s="111"/>
      <c r="I3" s="111"/>
      <c r="J3" s="111"/>
      <c r="K3" s="112"/>
      <c r="L3" s="111" t="s">
        <v>8</v>
      </c>
      <c r="M3" s="111"/>
      <c r="N3" s="111"/>
      <c r="O3" s="111"/>
      <c r="P3" s="112"/>
    </row>
    <row r="4" spans="1:16" s="58" customFormat="1" ht="84">
      <c r="A4" s="115"/>
      <c r="B4" s="115"/>
      <c r="C4" s="116"/>
      <c r="D4" s="116"/>
      <c r="E4" s="116"/>
      <c r="F4" s="116"/>
      <c r="G4" s="61" t="s">
        <v>3</v>
      </c>
      <c r="H4" s="61" t="s">
        <v>25</v>
      </c>
      <c r="I4" s="61" t="s">
        <v>30</v>
      </c>
      <c r="J4" s="61" t="s">
        <v>31</v>
      </c>
      <c r="K4" s="69" t="s">
        <v>32</v>
      </c>
      <c r="L4" s="61" t="s">
        <v>4</v>
      </c>
      <c r="M4" s="61" t="s">
        <v>26</v>
      </c>
      <c r="N4" s="61" t="s">
        <v>33</v>
      </c>
      <c r="O4" s="61" t="s">
        <v>34</v>
      </c>
      <c r="P4" s="69" t="s">
        <v>32</v>
      </c>
    </row>
    <row r="5" spans="1:16" s="58" customFormat="1" ht="28">
      <c r="A5" s="62">
        <v>1</v>
      </c>
      <c r="B5" s="63" t="s">
        <v>12</v>
      </c>
      <c r="C5" s="62">
        <v>67</v>
      </c>
      <c r="D5" s="62">
        <v>254</v>
      </c>
      <c r="E5" s="62">
        <v>6</v>
      </c>
      <c r="F5" s="62">
        <v>6</v>
      </c>
      <c r="G5" s="62">
        <f t="shared" ref="G5:G18" si="0">H5+I5+J5</f>
        <v>48</v>
      </c>
      <c r="H5" s="62">
        <v>44</v>
      </c>
      <c r="I5" s="62">
        <v>4</v>
      </c>
      <c r="J5" s="62"/>
      <c r="K5" s="70">
        <f t="shared" ref="K5:K18" si="1">H5/C5</f>
        <v>0.65671641791044799</v>
      </c>
      <c r="L5" s="62">
        <f t="shared" ref="L5:L18" si="2">M5+N5+O5</f>
        <v>99</v>
      </c>
      <c r="M5" s="62">
        <v>95</v>
      </c>
      <c r="N5" s="62">
        <v>4</v>
      </c>
      <c r="O5" s="62"/>
      <c r="P5" s="70">
        <f t="shared" ref="P5:P18" si="3">M5/D5</f>
        <v>0.37401574803149601</v>
      </c>
    </row>
    <row r="6" spans="1:16" s="58" customFormat="1">
      <c r="A6" s="62">
        <v>2</v>
      </c>
      <c r="B6" s="63" t="s">
        <v>13</v>
      </c>
      <c r="C6" s="62">
        <v>66</v>
      </c>
      <c r="D6" s="62">
        <v>126</v>
      </c>
      <c r="E6" s="62">
        <v>2</v>
      </c>
      <c r="F6" s="62">
        <v>2</v>
      </c>
      <c r="G6" s="62">
        <f t="shared" si="0"/>
        <v>56</v>
      </c>
      <c r="H6" s="64">
        <v>51</v>
      </c>
      <c r="I6" s="62">
        <v>2</v>
      </c>
      <c r="J6" s="62">
        <v>3</v>
      </c>
      <c r="K6" s="70">
        <f t="shared" si="1"/>
        <v>0.77272727272727304</v>
      </c>
      <c r="L6" s="62">
        <f t="shared" si="2"/>
        <v>93</v>
      </c>
      <c r="M6" s="62">
        <v>88</v>
      </c>
      <c r="N6" s="62">
        <v>2</v>
      </c>
      <c r="O6" s="62">
        <v>3</v>
      </c>
      <c r="P6" s="70">
        <f t="shared" si="3"/>
        <v>0.69841269841269804</v>
      </c>
    </row>
    <row r="7" spans="1:16" s="58" customFormat="1">
      <c r="A7" s="62">
        <v>3</v>
      </c>
      <c r="B7" s="63" t="s">
        <v>14</v>
      </c>
      <c r="C7" s="65">
        <v>32</v>
      </c>
      <c r="D7" s="62">
        <v>693</v>
      </c>
      <c r="E7" s="62">
        <v>7</v>
      </c>
      <c r="F7" s="62">
        <v>8</v>
      </c>
      <c r="G7" s="62">
        <f t="shared" si="0"/>
        <v>30</v>
      </c>
      <c r="H7" s="64">
        <v>25</v>
      </c>
      <c r="I7" s="62">
        <v>1</v>
      </c>
      <c r="J7" s="62">
        <v>4</v>
      </c>
      <c r="K7" s="70">
        <f t="shared" si="1"/>
        <v>0.78125</v>
      </c>
      <c r="L7" s="62">
        <f t="shared" si="2"/>
        <v>300</v>
      </c>
      <c r="M7" s="62">
        <v>289</v>
      </c>
      <c r="N7" s="62">
        <v>1</v>
      </c>
      <c r="O7" s="62">
        <v>10</v>
      </c>
      <c r="P7" s="70">
        <f t="shared" si="3"/>
        <v>0.41702741702741702</v>
      </c>
    </row>
    <row r="8" spans="1:16" s="58" customFormat="1" ht="28">
      <c r="A8" s="62">
        <v>4</v>
      </c>
      <c r="B8" s="63" t="s">
        <v>15</v>
      </c>
      <c r="C8" s="65">
        <v>93</v>
      </c>
      <c r="D8" s="62">
        <v>147</v>
      </c>
      <c r="E8" s="62">
        <v>3</v>
      </c>
      <c r="F8" s="62">
        <v>3</v>
      </c>
      <c r="G8" s="62">
        <f t="shared" si="0"/>
        <v>84</v>
      </c>
      <c r="H8" s="64">
        <v>78</v>
      </c>
      <c r="I8" s="62">
        <v>3</v>
      </c>
      <c r="J8" s="62">
        <v>3</v>
      </c>
      <c r="K8" s="70">
        <f t="shared" si="1"/>
        <v>0.83870967741935498</v>
      </c>
      <c r="L8" s="62">
        <f t="shared" si="2"/>
        <v>120</v>
      </c>
      <c r="M8" s="62">
        <v>114</v>
      </c>
      <c r="N8" s="62">
        <v>3</v>
      </c>
      <c r="O8" s="62">
        <v>3</v>
      </c>
      <c r="P8" s="70">
        <f t="shared" si="3"/>
        <v>0.77551020408163296</v>
      </c>
    </row>
    <row r="9" spans="1:16" s="58" customFormat="1">
      <c r="A9" s="62">
        <v>5</v>
      </c>
      <c r="B9" s="63" t="s">
        <v>16</v>
      </c>
      <c r="C9" s="65">
        <v>157</v>
      </c>
      <c r="D9" s="62">
        <v>392</v>
      </c>
      <c r="E9" s="62">
        <v>12</v>
      </c>
      <c r="F9" s="62">
        <v>12</v>
      </c>
      <c r="G9" s="62">
        <f t="shared" si="0"/>
        <v>128</v>
      </c>
      <c r="H9" s="64">
        <v>111</v>
      </c>
      <c r="I9" s="62">
        <v>5</v>
      </c>
      <c r="J9" s="62">
        <v>12</v>
      </c>
      <c r="K9" s="70">
        <f t="shared" si="1"/>
        <v>0.70700636942675199</v>
      </c>
      <c r="L9" s="62">
        <f t="shared" si="2"/>
        <v>280</v>
      </c>
      <c r="M9" s="62">
        <v>262</v>
      </c>
      <c r="N9" s="62">
        <v>5</v>
      </c>
      <c r="O9" s="62">
        <v>13</v>
      </c>
      <c r="P9" s="70">
        <f t="shared" si="3"/>
        <v>0.66836734693877597</v>
      </c>
    </row>
    <row r="10" spans="1:16" s="58" customFormat="1" ht="42">
      <c r="A10" s="62">
        <v>6</v>
      </c>
      <c r="B10" s="63" t="s">
        <v>17</v>
      </c>
      <c r="C10" s="65">
        <v>114</v>
      </c>
      <c r="D10" s="62">
        <v>222</v>
      </c>
      <c r="E10" s="62">
        <v>0</v>
      </c>
      <c r="F10" s="62">
        <v>0</v>
      </c>
      <c r="G10" s="62">
        <f t="shared" si="0"/>
        <v>55</v>
      </c>
      <c r="H10" s="62">
        <v>52</v>
      </c>
      <c r="I10" s="62"/>
      <c r="J10" s="62">
        <v>3</v>
      </c>
      <c r="K10" s="70">
        <f t="shared" si="1"/>
        <v>0.45614035087719301</v>
      </c>
      <c r="L10" s="62">
        <f t="shared" si="2"/>
        <v>91</v>
      </c>
      <c r="M10" s="62">
        <v>88</v>
      </c>
      <c r="N10" s="62"/>
      <c r="O10" s="62">
        <v>3</v>
      </c>
      <c r="P10" s="70">
        <f t="shared" si="3"/>
        <v>0.39639639639639601</v>
      </c>
    </row>
    <row r="11" spans="1:16" s="58" customFormat="1" ht="28">
      <c r="A11" s="62">
        <v>7</v>
      </c>
      <c r="B11" s="63" t="s">
        <v>18</v>
      </c>
      <c r="C11" s="65">
        <v>95</v>
      </c>
      <c r="D11" s="62">
        <v>189</v>
      </c>
      <c r="E11" s="62">
        <v>5</v>
      </c>
      <c r="F11" s="62">
        <v>9</v>
      </c>
      <c r="G11" s="62">
        <f t="shared" si="0"/>
        <v>108</v>
      </c>
      <c r="H11" s="62">
        <v>84</v>
      </c>
      <c r="I11" s="62">
        <v>5</v>
      </c>
      <c r="J11" s="62">
        <v>19</v>
      </c>
      <c r="K11" s="70">
        <f t="shared" si="1"/>
        <v>0.884210526315789</v>
      </c>
      <c r="L11" s="62">
        <f t="shared" si="2"/>
        <v>214</v>
      </c>
      <c r="M11" s="62">
        <v>182</v>
      </c>
      <c r="N11" s="62">
        <v>9</v>
      </c>
      <c r="O11" s="62">
        <v>23</v>
      </c>
      <c r="P11" s="70">
        <f t="shared" si="3"/>
        <v>0.96296296296296302</v>
      </c>
    </row>
    <row r="12" spans="1:16" s="58" customFormat="1">
      <c r="A12" s="62">
        <v>8</v>
      </c>
      <c r="B12" s="63" t="s">
        <v>19</v>
      </c>
      <c r="C12" s="65">
        <v>64</v>
      </c>
      <c r="D12" s="62">
        <v>268</v>
      </c>
      <c r="E12" s="62">
        <v>3</v>
      </c>
      <c r="F12" s="62">
        <v>3</v>
      </c>
      <c r="G12" s="62">
        <f t="shared" si="0"/>
        <v>42</v>
      </c>
      <c r="H12" s="62">
        <v>39</v>
      </c>
      <c r="I12" s="62">
        <v>1</v>
      </c>
      <c r="J12" s="62">
        <v>2</v>
      </c>
      <c r="K12" s="70">
        <f t="shared" si="1"/>
        <v>0.609375</v>
      </c>
      <c r="L12" s="62">
        <f t="shared" si="2"/>
        <v>151</v>
      </c>
      <c r="M12" s="62">
        <v>148</v>
      </c>
      <c r="N12" s="62">
        <v>1</v>
      </c>
      <c r="O12" s="62">
        <v>2</v>
      </c>
      <c r="P12" s="70">
        <f t="shared" si="3"/>
        <v>0.55223880597014896</v>
      </c>
    </row>
    <row r="13" spans="1:16" s="58" customFormat="1" ht="28">
      <c r="A13" s="62">
        <v>9</v>
      </c>
      <c r="B13" s="63" t="s">
        <v>20</v>
      </c>
      <c r="C13" s="65">
        <v>118</v>
      </c>
      <c r="D13" s="62">
        <v>164</v>
      </c>
      <c r="E13" s="62">
        <v>4</v>
      </c>
      <c r="F13" s="62">
        <v>4</v>
      </c>
      <c r="G13" s="62">
        <f t="shared" si="0"/>
        <v>91</v>
      </c>
      <c r="H13" s="62">
        <v>84</v>
      </c>
      <c r="I13" s="62">
        <v>3</v>
      </c>
      <c r="J13" s="62">
        <v>4</v>
      </c>
      <c r="K13" s="70">
        <f t="shared" si="1"/>
        <v>0.71186440677966101</v>
      </c>
      <c r="L13" s="62">
        <f t="shared" si="2"/>
        <v>106</v>
      </c>
      <c r="M13" s="62">
        <v>97</v>
      </c>
      <c r="N13" s="62">
        <v>3</v>
      </c>
      <c r="O13" s="62">
        <v>6</v>
      </c>
      <c r="P13" s="70">
        <f t="shared" si="3"/>
        <v>0.59146341463414598</v>
      </c>
    </row>
    <row r="14" spans="1:16" s="58" customFormat="1" ht="28">
      <c r="A14" s="62">
        <v>10</v>
      </c>
      <c r="B14" s="63" t="s">
        <v>21</v>
      </c>
      <c r="C14" s="65">
        <v>70</v>
      </c>
      <c r="D14" s="62">
        <v>153</v>
      </c>
      <c r="E14" s="62">
        <v>0</v>
      </c>
      <c r="F14" s="62">
        <v>0</v>
      </c>
      <c r="G14" s="62">
        <f t="shared" si="0"/>
        <v>53</v>
      </c>
      <c r="H14" s="62">
        <v>46</v>
      </c>
      <c r="I14" s="62"/>
      <c r="J14" s="62">
        <v>7</v>
      </c>
      <c r="K14" s="70">
        <f t="shared" si="1"/>
        <v>0.65714285714285703</v>
      </c>
      <c r="L14" s="62">
        <f t="shared" si="2"/>
        <v>85</v>
      </c>
      <c r="M14" s="62">
        <v>77</v>
      </c>
      <c r="N14" s="62"/>
      <c r="O14" s="62">
        <v>8</v>
      </c>
      <c r="P14" s="70">
        <f t="shared" si="3"/>
        <v>0.50326797385620903</v>
      </c>
    </row>
    <row r="15" spans="1:16" s="58" customFormat="1">
      <c r="A15" s="62">
        <v>11</v>
      </c>
      <c r="B15" s="63" t="s">
        <v>22</v>
      </c>
      <c r="C15" s="65">
        <v>68</v>
      </c>
      <c r="D15" s="62">
        <v>72</v>
      </c>
      <c r="E15" s="62">
        <v>0</v>
      </c>
      <c r="F15" s="62">
        <v>0</v>
      </c>
      <c r="G15" s="62">
        <f t="shared" si="0"/>
        <v>22</v>
      </c>
      <c r="H15" s="62">
        <v>22</v>
      </c>
      <c r="I15" s="62"/>
      <c r="J15" s="62"/>
      <c r="K15" s="70">
        <f t="shared" si="1"/>
        <v>0.32352941176470601</v>
      </c>
      <c r="L15" s="62">
        <f t="shared" si="2"/>
        <v>23</v>
      </c>
      <c r="M15" s="62">
        <v>23</v>
      </c>
      <c r="N15" s="62"/>
      <c r="O15" s="62"/>
      <c r="P15" s="70">
        <f t="shared" si="3"/>
        <v>0.31944444444444398</v>
      </c>
    </row>
    <row r="16" spans="1:16" s="58" customFormat="1">
      <c r="A16" s="62">
        <v>12</v>
      </c>
      <c r="B16" s="63" t="s">
        <v>35</v>
      </c>
      <c r="C16" s="62">
        <v>18</v>
      </c>
      <c r="D16" s="62">
        <v>8</v>
      </c>
      <c r="E16" s="62">
        <v>0</v>
      </c>
      <c r="F16" s="62">
        <v>0</v>
      </c>
      <c r="G16" s="62">
        <f t="shared" si="0"/>
        <v>0</v>
      </c>
      <c r="H16" s="62"/>
      <c r="I16" s="62"/>
      <c r="J16" s="62"/>
      <c r="K16" s="70">
        <f t="shared" si="1"/>
        <v>0</v>
      </c>
      <c r="L16" s="62">
        <f t="shared" si="2"/>
        <v>0</v>
      </c>
      <c r="M16" s="62"/>
      <c r="N16" s="62"/>
      <c r="O16" s="62"/>
      <c r="P16" s="70">
        <f t="shared" si="3"/>
        <v>0</v>
      </c>
    </row>
    <row r="17" spans="1:16" s="58" customFormat="1" ht="42">
      <c r="A17" s="62">
        <v>13</v>
      </c>
      <c r="B17" s="63" t="s">
        <v>36</v>
      </c>
      <c r="C17" s="62">
        <v>0</v>
      </c>
      <c r="D17" s="62">
        <v>0</v>
      </c>
      <c r="E17" s="62">
        <v>1</v>
      </c>
      <c r="F17" s="62">
        <v>4</v>
      </c>
      <c r="G17" s="62">
        <f t="shared" si="0"/>
        <v>0</v>
      </c>
      <c r="H17" s="62"/>
      <c r="I17" s="62"/>
      <c r="J17" s="62"/>
      <c r="K17" s="70" t="e">
        <f t="shared" si="1"/>
        <v>#DIV/0!</v>
      </c>
      <c r="L17" s="62">
        <f t="shared" si="2"/>
        <v>0</v>
      </c>
      <c r="M17" s="62"/>
      <c r="N17" s="62"/>
      <c r="O17" s="62"/>
      <c r="P17" s="70" t="e">
        <f t="shared" si="3"/>
        <v>#DIV/0!</v>
      </c>
    </row>
    <row r="18" spans="1:16" s="58" customFormat="1">
      <c r="A18" s="113" t="s">
        <v>23</v>
      </c>
      <c r="B18" s="114"/>
      <c r="C18" s="62">
        <f>SUM(C5:C17)</f>
        <v>962</v>
      </c>
      <c r="D18" s="62">
        <f>SUM(D5:D17)</f>
        <v>2688</v>
      </c>
      <c r="E18" s="62">
        <f>SUM(E5:E17)</f>
        <v>43</v>
      </c>
      <c r="F18" s="62">
        <f>SUM(F5:F17)</f>
        <v>51</v>
      </c>
      <c r="G18" s="62">
        <f t="shared" si="0"/>
        <v>717</v>
      </c>
      <c r="H18" s="62">
        <v>636</v>
      </c>
      <c r="I18" s="62">
        <f>SUM(I5:I17)</f>
        <v>24</v>
      </c>
      <c r="J18" s="62">
        <f>SUM(J5:J16)</f>
        <v>57</v>
      </c>
      <c r="K18" s="70">
        <f t="shared" si="1"/>
        <v>0.66112266112266105</v>
      </c>
      <c r="L18" s="62">
        <f t="shared" si="2"/>
        <v>1562</v>
      </c>
      <c r="M18" s="62">
        <v>1463</v>
      </c>
      <c r="N18" s="62">
        <v>28</v>
      </c>
      <c r="O18" s="62">
        <f>SUM(O5:O17)</f>
        <v>71</v>
      </c>
      <c r="P18" s="70">
        <f t="shared" si="3"/>
        <v>0.54427083333333304</v>
      </c>
    </row>
    <row r="19" spans="1:16" ht="18.5">
      <c r="A19" s="66"/>
      <c r="B19" s="67"/>
      <c r="C19" s="66"/>
      <c r="D19" s="66"/>
      <c r="E19" s="66"/>
      <c r="F19" s="66"/>
      <c r="G19" s="66"/>
      <c r="H19" s="68"/>
      <c r="I19" s="66"/>
      <c r="J19" s="66"/>
      <c r="K19" s="71"/>
      <c r="L19" s="66"/>
      <c r="M19" s="66"/>
      <c r="N19" s="66"/>
      <c r="O19" s="66"/>
      <c r="P19" s="71"/>
    </row>
    <row r="20" spans="1:16" ht="18.5">
      <c r="A20" s="66"/>
      <c r="B20" s="67"/>
      <c r="C20" s="66"/>
      <c r="D20" s="66"/>
      <c r="E20" s="66"/>
      <c r="F20" s="66"/>
      <c r="G20" s="66"/>
      <c r="H20" s="68"/>
      <c r="I20" s="66"/>
      <c r="J20" s="66"/>
      <c r="K20" s="71"/>
      <c r="L20" s="66"/>
      <c r="M20" s="66"/>
      <c r="N20" s="66"/>
      <c r="O20" s="66"/>
      <c r="P20" s="71"/>
    </row>
    <row r="21" spans="1:16" ht="18.5">
      <c r="A21" s="66"/>
      <c r="B21" s="67"/>
      <c r="C21" s="66"/>
      <c r="D21" s="66"/>
      <c r="E21" s="66"/>
      <c r="F21" s="66"/>
      <c r="G21" s="66"/>
      <c r="H21" s="68"/>
      <c r="I21" s="66"/>
      <c r="J21" s="66"/>
      <c r="K21" s="71"/>
      <c r="L21" s="66"/>
      <c r="M21" s="66"/>
      <c r="N21" s="66"/>
      <c r="O21" s="66"/>
      <c r="P21" s="71"/>
    </row>
  </sheetData>
  <mergeCells count="11">
    <mergeCell ref="A1:P1"/>
    <mergeCell ref="G2:P2"/>
    <mergeCell ref="G3:K3"/>
    <mergeCell ref="L3:P3"/>
    <mergeCell ref="A18:B18"/>
    <mergeCell ref="A2:A4"/>
    <mergeCell ref="B2:B4"/>
    <mergeCell ref="C2:C4"/>
    <mergeCell ref="D2:D4"/>
    <mergeCell ref="E2:E4"/>
    <mergeCell ref="F2:F4"/>
  </mergeCells>
  <phoneticPr fontId="2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A7" workbookViewId="0">
      <selection activeCell="D17" sqref="D17:L17"/>
    </sheetView>
  </sheetViews>
  <sheetFormatPr defaultColWidth="9" defaultRowHeight="15"/>
  <cols>
    <col min="1" max="1" width="9" style="28"/>
    <col min="2" max="2" width="26.7265625" style="28" customWidth="1"/>
    <col min="3" max="3" width="9" style="28" customWidth="1"/>
    <col min="4" max="4" width="8" style="29" customWidth="1"/>
    <col min="5" max="6" width="9" style="28" customWidth="1"/>
    <col min="7" max="8" width="9" style="30" customWidth="1"/>
    <col min="9" max="9" width="9" style="31" customWidth="1"/>
    <col min="10" max="10" width="9" style="32" customWidth="1"/>
    <col min="11" max="11" width="9" style="33" customWidth="1"/>
    <col min="12" max="12" width="9" style="34" customWidth="1"/>
    <col min="13" max="13" width="14.453125" style="28" customWidth="1"/>
    <col min="14" max="16384" width="9" style="28"/>
  </cols>
  <sheetData>
    <row r="1" spans="1:13" ht="69.75" customHeight="1">
      <c r="A1" s="117" t="s">
        <v>37</v>
      </c>
      <c r="B1" s="117"/>
      <c r="C1" s="117"/>
      <c r="D1" s="117"/>
      <c r="E1" s="117"/>
      <c r="F1" s="117"/>
      <c r="G1" s="118"/>
      <c r="H1" s="118"/>
      <c r="I1" s="118"/>
      <c r="J1" s="118"/>
      <c r="K1" s="118"/>
      <c r="L1" s="118"/>
      <c r="M1" s="118"/>
    </row>
    <row r="2" spans="1:13" s="27" customFormat="1" ht="105.75" customHeight="1">
      <c r="A2" s="35" t="s">
        <v>1</v>
      </c>
      <c r="B2" s="35" t="s">
        <v>2</v>
      </c>
      <c r="C2" s="35" t="s">
        <v>25</v>
      </c>
      <c r="D2" s="36" t="s">
        <v>38</v>
      </c>
      <c r="E2" s="37" t="s">
        <v>39</v>
      </c>
      <c r="F2" s="38" t="s">
        <v>40</v>
      </c>
      <c r="G2" s="37" t="s">
        <v>41</v>
      </c>
      <c r="H2" s="37" t="s">
        <v>42</v>
      </c>
      <c r="I2" s="47" t="s">
        <v>43</v>
      </c>
      <c r="J2" s="13" t="s">
        <v>44</v>
      </c>
      <c r="K2" s="48" t="s">
        <v>45</v>
      </c>
      <c r="L2" s="49" t="s">
        <v>46</v>
      </c>
      <c r="M2" s="38" t="s">
        <v>6</v>
      </c>
    </row>
    <row r="3" spans="1:13" s="27" customFormat="1" ht="100">
      <c r="A3" s="8">
        <v>1</v>
      </c>
      <c r="B3" s="17" t="s">
        <v>12</v>
      </c>
      <c r="C3" s="8">
        <v>99</v>
      </c>
      <c r="D3" s="39">
        <v>68</v>
      </c>
      <c r="E3" s="8">
        <v>30</v>
      </c>
      <c r="F3" s="9">
        <f t="shared" ref="F3:F17" si="0">E3/D3</f>
        <v>0.441176470588235</v>
      </c>
      <c r="G3" s="8">
        <v>57</v>
      </c>
      <c r="H3" s="8">
        <v>53</v>
      </c>
      <c r="I3" s="50">
        <f t="shared" ref="I3:I17" si="1">H3/D3</f>
        <v>0.77941176470588203</v>
      </c>
      <c r="J3" s="8">
        <v>71</v>
      </c>
      <c r="K3" s="40">
        <v>64</v>
      </c>
      <c r="L3" s="51">
        <f t="shared" ref="L3:L17" si="2">K3/D3</f>
        <v>0.94117647058823495</v>
      </c>
      <c r="M3" s="52" t="s">
        <v>47</v>
      </c>
    </row>
    <row r="4" spans="1:13" s="27" customFormat="1" ht="22.5" customHeight="1">
      <c r="A4" s="8">
        <v>2</v>
      </c>
      <c r="B4" s="17" t="s">
        <v>13</v>
      </c>
      <c r="C4" s="8">
        <v>51</v>
      </c>
      <c r="D4" s="40">
        <v>43</v>
      </c>
      <c r="E4" s="8">
        <v>19</v>
      </c>
      <c r="F4" s="9">
        <f t="shared" si="0"/>
        <v>0.44186046511627902</v>
      </c>
      <c r="G4" s="8">
        <v>34</v>
      </c>
      <c r="H4" s="8">
        <v>32</v>
      </c>
      <c r="I4" s="50">
        <f t="shared" si="1"/>
        <v>0.74418604651162801</v>
      </c>
      <c r="J4" s="8">
        <v>37</v>
      </c>
      <c r="K4" s="40">
        <v>34</v>
      </c>
      <c r="L4" s="51">
        <f t="shared" si="2"/>
        <v>0.79069767441860495</v>
      </c>
      <c r="M4" s="53"/>
    </row>
    <row r="5" spans="1:13" s="27" customFormat="1" ht="22.5" customHeight="1">
      <c r="A5" s="8">
        <v>3</v>
      </c>
      <c r="B5" s="17" t="s">
        <v>14</v>
      </c>
      <c r="C5" s="41">
        <v>64</v>
      </c>
      <c r="D5" s="40">
        <v>51</v>
      </c>
      <c r="E5" s="8">
        <v>40</v>
      </c>
      <c r="F5" s="9">
        <f t="shared" si="0"/>
        <v>0.78431372549019596</v>
      </c>
      <c r="G5" s="8">
        <v>53</v>
      </c>
      <c r="H5" s="8">
        <v>45</v>
      </c>
      <c r="I5" s="50">
        <f t="shared" si="1"/>
        <v>0.88235294117647101</v>
      </c>
      <c r="J5" s="8">
        <v>57</v>
      </c>
      <c r="K5" s="40">
        <v>47</v>
      </c>
      <c r="L5" s="51">
        <f t="shared" si="2"/>
        <v>0.92156862745098</v>
      </c>
      <c r="M5" s="53"/>
    </row>
    <row r="6" spans="1:13" s="27" customFormat="1" ht="22.5" customHeight="1">
      <c r="A6" s="8">
        <v>4</v>
      </c>
      <c r="B6" s="17" t="s">
        <v>15</v>
      </c>
      <c r="C6" s="41">
        <v>74</v>
      </c>
      <c r="D6" s="40">
        <v>70</v>
      </c>
      <c r="E6" s="8">
        <v>68</v>
      </c>
      <c r="F6" s="9">
        <f t="shared" si="0"/>
        <v>0.97142857142857097</v>
      </c>
      <c r="G6" s="8">
        <v>87</v>
      </c>
      <c r="H6" s="8">
        <v>69</v>
      </c>
      <c r="I6" s="50">
        <f t="shared" si="1"/>
        <v>0.98571428571428599</v>
      </c>
      <c r="J6" s="8">
        <v>89</v>
      </c>
      <c r="K6" s="40">
        <v>70</v>
      </c>
      <c r="L6" s="51">
        <f t="shared" si="2"/>
        <v>1</v>
      </c>
      <c r="M6" s="53"/>
    </row>
    <row r="7" spans="1:13" s="27" customFormat="1" ht="22.5" customHeight="1">
      <c r="A7" s="8">
        <v>5</v>
      </c>
      <c r="B7" s="17" t="s">
        <v>16</v>
      </c>
      <c r="C7" s="41">
        <v>152</v>
      </c>
      <c r="D7" s="40">
        <v>146</v>
      </c>
      <c r="E7" s="8">
        <v>62</v>
      </c>
      <c r="F7" s="9">
        <f t="shared" si="0"/>
        <v>0.42465753424657499</v>
      </c>
      <c r="G7" s="8">
        <v>106</v>
      </c>
      <c r="H7" s="8">
        <v>96</v>
      </c>
      <c r="I7" s="50">
        <f t="shared" si="1"/>
        <v>0.65753424657534199</v>
      </c>
      <c r="J7" s="8">
        <v>134</v>
      </c>
      <c r="K7" s="40">
        <v>119</v>
      </c>
      <c r="L7" s="51">
        <f t="shared" si="2"/>
        <v>0.81506849315068497</v>
      </c>
      <c r="M7" s="53"/>
    </row>
    <row r="8" spans="1:13" s="27" customFormat="1" ht="22.5" customHeight="1">
      <c r="A8" s="8">
        <v>6</v>
      </c>
      <c r="B8" s="17" t="s">
        <v>17</v>
      </c>
      <c r="C8" s="41">
        <v>115</v>
      </c>
      <c r="D8" s="40">
        <v>103</v>
      </c>
      <c r="E8" s="8">
        <v>45</v>
      </c>
      <c r="F8" s="9">
        <f t="shared" si="0"/>
        <v>0.43689320388349501</v>
      </c>
      <c r="G8" s="8">
        <v>77</v>
      </c>
      <c r="H8" s="8">
        <v>71</v>
      </c>
      <c r="I8" s="50">
        <f t="shared" si="1"/>
        <v>0.68932038834951503</v>
      </c>
      <c r="J8" s="8">
        <v>101</v>
      </c>
      <c r="K8" s="40">
        <v>88</v>
      </c>
      <c r="L8" s="51">
        <f t="shared" si="2"/>
        <v>0.85436893203883502</v>
      </c>
      <c r="M8" s="53"/>
    </row>
    <row r="9" spans="1:13" s="27" customFormat="1" ht="83.25" customHeight="1">
      <c r="A9" s="8">
        <v>7</v>
      </c>
      <c r="B9" s="17" t="s">
        <v>18</v>
      </c>
      <c r="C9" s="41">
        <v>88</v>
      </c>
      <c r="D9" s="40">
        <v>85</v>
      </c>
      <c r="E9" s="8">
        <v>66</v>
      </c>
      <c r="F9" s="9">
        <f t="shared" si="0"/>
        <v>0.77647058823529402</v>
      </c>
      <c r="G9" s="8">
        <v>86</v>
      </c>
      <c r="H9" s="8">
        <v>79</v>
      </c>
      <c r="I9" s="50">
        <f t="shared" si="1"/>
        <v>0.92941176470588205</v>
      </c>
      <c r="J9" s="8">
        <v>94</v>
      </c>
      <c r="K9" s="40">
        <v>82</v>
      </c>
      <c r="L9" s="51">
        <f t="shared" si="2"/>
        <v>0.96470588235294097</v>
      </c>
      <c r="M9" s="52" t="s">
        <v>48</v>
      </c>
    </row>
    <row r="10" spans="1:13" s="27" customFormat="1" ht="22.5" customHeight="1">
      <c r="A10" s="8">
        <v>8</v>
      </c>
      <c r="B10" s="17" t="s">
        <v>19</v>
      </c>
      <c r="C10" s="41">
        <v>63</v>
      </c>
      <c r="D10" s="40">
        <v>50</v>
      </c>
      <c r="E10" s="8">
        <v>29</v>
      </c>
      <c r="F10" s="9">
        <f t="shared" si="0"/>
        <v>0.57999999999999996</v>
      </c>
      <c r="G10" s="8">
        <v>48</v>
      </c>
      <c r="H10" s="8">
        <v>41</v>
      </c>
      <c r="I10" s="50">
        <f t="shared" si="1"/>
        <v>0.82</v>
      </c>
      <c r="J10" s="8">
        <v>51</v>
      </c>
      <c r="K10" s="40">
        <v>44</v>
      </c>
      <c r="L10" s="51">
        <f t="shared" si="2"/>
        <v>0.88</v>
      </c>
      <c r="M10" s="53"/>
    </row>
    <row r="11" spans="1:13" s="27" customFormat="1" ht="22.5" customHeight="1">
      <c r="A11" s="8">
        <v>9</v>
      </c>
      <c r="B11" s="17" t="s">
        <v>20</v>
      </c>
      <c r="C11" s="41">
        <v>108</v>
      </c>
      <c r="D11" s="40">
        <v>105</v>
      </c>
      <c r="E11" s="8">
        <v>39</v>
      </c>
      <c r="F11" s="9">
        <f t="shared" si="0"/>
        <v>0.371428571428571</v>
      </c>
      <c r="G11" s="8">
        <v>110</v>
      </c>
      <c r="H11" s="8">
        <v>96</v>
      </c>
      <c r="I11" s="50">
        <f t="shared" si="1"/>
        <v>0.91428571428571404</v>
      </c>
      <c r="J11" s="8">
        <v>116</v>
      </c>
      <c r="K11" s="40">
        <v>101</v>
      </c>
      <c r="L11" s="51">
        <f t="shared" si="2"/>
        <v>0.96190476190476204</v>
      </c>
      <c r="M11" s="53"/>
    </row>
    <row r="12" spans="1:13" s="27" customFormat="1" ht="22.5" customHeight="1">
      <c r="A12" s="8">
        <v>10</v>
      </c>
      <c r="B12" s="17" t="s">
        <v>21</v>
      </c>
      <c r="C12" s="41">
        <v>65</v>
      </c>
      <c r="D12" s="40">
        <v>63</v>
      </c>
      <c r="E12" s="8">
        <v>42</v>
      </c>
      <c r="F12" s="9">
        <f t="shared" si="0"/>
        <v>0.66666666666666696</v>
      </c>
      <c r="G12" s="8">
        <v>59</v>
      </c>
      <c r="H12" s="8">
        <v>57</v>
      </c>
      <c r="I12" s="50">
        <f t="shared" si="1"/>
        <v>0.90476190476190499</v>
      </c>
      <c r="J12" s="8">
        <v>65</v>
      </c>
      <c r="K12" s="40">
        <v>60</v>
      </c>
      <c r="L12" s="51">
        <f t="shared" si="2"/>
        <v>0.952380952380952</v>
      </c>
      <c r="M12" s="53"/>
    </row>
    <row r="13" spans="1:13" s="27" customFormat="1" ht="22.5" customHeight="1">
      <c r="A13" s="8">
        <v>11</v>
      </c>
      <c r="B13" s="17" t="s">
        <v>22</v>
      </c>
      <c r="C13" s="41">
        <v>52</v>
      </c>
      <c r="D13" s="40">
        <v>37</v>
      </c>
      <c r="E13" s="8">
        <v>13</v>
      </c>
      <c r="F13" s="9">
        <f t="shared" si="0"/>
        <v>0.35135135135135098</v>
      </c>
      <c r="G13" s="8">
        <v>19</v>
      </c>
      <c r="H13" s="8">
        <v>15</v>
      </c>
      <c r="I13" s="50">
        <f t="shared" si="1"/>
        <v>0.40540540540540498</v>
      </c>
      <c r="J13" s="8">
        <v>29</v>
      </c>
      <c r="K13" s="40">
        <v>21</v>
      </c>
      <c r="L13" s="51">
        <f t="shared" si="2"/>
        <v>0.56756756756756799</v>
      </c>
      <c r="M13" s="53"/>
    </row>
    <row r="14" spans="1:13" s="27" customFormat="1" ht="22.5" customHeight="1">
      <c r="A14" s="8">
        <v>12</v>
      </c>
      <c r="B14" s="17" t="s">
        <v>35</v>
      </c>
      <c r="C14" s="8">
        <v>7</v>
      </c>
      <c r="D14" s="40">
        <v>7</v>
      </c>
      <c r="E14" s="8"/>
      <c r="F14" s="9">
        <f t="shared" si="0"/>
        <v>0</v>
      </c>
      <c r="G14" s="8"/>
      <c r="H14" s="8"/>
      <c r="I14" s="50">
        <f t="shared" si="1"/>
        <v>0</v>
      </c>
      <c r="J14" s="8"/>
      <c r="K14" s="40"/>
      <c r="L14" s="51">
        <f t="shared" si="2"/>
        <v>0</v>
      </c>
      <c r="M14" s="53"/>
    </row>
    <row r="15" spans="1:13" s="27" customFormat="1" ht="22.5" customHeight="1">
      <c r="A15" s="8">
        <v>13</v>
      </c>
      <c r="B15" s="17" t="s">
        <v>36</v>
      </c>
      <c r="C15" s="8">
        <v>1</v>
      </c>
      <c r="D15" s="40">
        <v>1</v>
      </c>
      <c r="E15" s="8"/>
      <c r="F15" s="9">
        <f t="shared" si="0"/>
        <v>0</v>
      </c>
      <c r="G15" s="8"/>
      <c r="H15" s="8"/>
      <c r="I15" s="50">
        <f t="shared" si="1"/>
        <v>0</v>
      </c>
      <c r="J15" s="8"/>
      <c r="K15" s="40"/>
      <c r="L15" s="51">
        <f t="shared" si="2"/>
        <v>0</v>
      </c>
      <c r="M15" s="53"/>
    </row>
    <row r="16" spans="1:13" s="27" customFormat="1" ht="22.5" customHeight="1">
      <c r="A16" s="8">
        <v>14</v>
      </c>
      <c r="B16" s="17" t="s">
        <v>49</v>
      </c>
      <c r="C16" s="8">
        <v>1</v>
      </c>
      <c r="D16" s="40">
        <v>1</v>
      </c>
      <c r="E16" s="8"/>
      <c r="F16" s="9">
        <f t="shared" si="0"/>
        <v>0</v>
      </c>
      <c r="G16" s="8"/>
      <c r="H16" s="8"/>
      <c r="I16" s="50">
        <f t="shared" si="1"/>
        <v>0</v>
      </c>
      <c r="J16" s="8"/>
      <c r="K16" s="40"/>
      <c r="L16" s="51">
        <f t="shared" si="2"/>
        <v>0</v>
      </c>
      <c r="M16" s="53"/>
    </row>
    <row r="17" spans="1:13" s="27" customFormat="1" ht="22.5" customHeight="1">
      <c r="A17" s="119" t="s">
        <v>23</v>
      </c>
      <c r="B17" s="120"/>
      <c r="C17" s="8">
        <f>SUM(C3:C16)</f>
        <v>940</v>
      </c>
      <c r="D17" s="40">
        <f>SUM(D3:D16)</f>
        <v>830</v>
      </c>
      <c r="E17" s="8">
        <f>SUM(E3:E16)</f>
        <v>453</v>
      </c>
      <c r="F17" s="9">
        <f t="shared" si="0"/>
        <v>0.54578313253012001</v>
      </c>
      <c r="G17" s="8">
        <f>SUM(G3:G16)</f>
        <v>736</v>
      </c>
      <c r="H17" s="8">
        <f>SUM(H3:H16)</f>
        <v>654</v>
      </c>
      <c r="I17" s="50">
        <f t="shared" si="1"/>
        <v>0.787951807228916</v>
      </c>
      <c r="J17" s="8">
        <v>844</v>
      </c>
      <c r="K17" s="40">
        <f>SUM(K3:K16)</f>
        <v>730</v>
      </c>
      <c r="L17" s="51">
        <f t="shared" si="2"/>
        <v>0.87951807228915702</v>
      </c>
      <c r="M17" s="53"/>
    </row>
    <row r="18" spans="1:13" ht="18.5">
      <c r="A18" s="42"/>
      <c r="B18" s="43"/>
      <c r="C18" s="42"/>
      <c r="D18" s="44"/>
      <c r="E18" s="42"/>
      <c r="F18" s="45"/>
      <c r="G18" s="46"/>
      <c r="H18" s="46"/>
      <c r="I18" s="54"/>
      <c r="J18" s="55"/>
      <c r="K18" s="56"/>
      <c r="L18" s="57"/>
    </row>
    <row r="19" spans="1:13" ht="18.5">
      <c r="A19" s="42"/>
      <c r="B19" s="43"/>
      <c r="C19" s="42"/>
      <c r="D19" s="44"/>
      <c r="E19" s="42"/>
      <c r="F19" s="45"/>
      <c r="G19" s="46"/>
      <c r="H19" s="46"/>
      <c r="I19" s="54"/>
      <c r="J19" s="55"/>
      <c r="K19" s="56"/>
      <c r="L19" s="57"/>
    </row>
    <row r="20" spans="1:13" ht="18.5">
      <c r="A20" s="42"/>
      <c r="B20" s="43"/>
      <c r="C20" s="42"/>
      <c r="D20" s="44"/>
      <c r="E20" s="42"/>
      <c r="F20" s="45"/>
      <c r="G20" s="46"/>
      <c r="H20" s="46"/>
      <c r="I20" s="54"/>
      <c r="J20" s="55"/>
      <c r="K20" s="56"/>
      <c r="L20" s="57"/>
    </row>
  </sheetData>
  <mergeCells count="2">
    <mergeCell ref="A1:M1"/>
    <mergeCell ref="A17:B17"/>
  </mergeCells>
  <phoneticPr fontId="26" type="noConversion"/>
  <pageMargins left="0.7" right="0.7" top="0.75" bottom="0.75" header="0.3" footer="0.3"/>
  <pageSetup paperSize="9" orientation="portrait" horizontalDpi="180" verticalDpi="18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F17" sqref="F17"/>
    </sheetView>
  </sheetViews>
  <sheetFormatPr defaultColWidth="9" defaultRowHeight="15"/>
  <cols>
    <col min="1" max="1" width="9" style="12"/>
    <col min="2" max="2" width="17.7265625" style="12" customWidth="1"/>
    <col min="3" max="3" width="9.26953125" style="12" customWidth="1"/>
    <col min="4" max="4" width="10.26953125" style="12" customWidth="1"/>
    <col min="5" max="5" width="16.08984375" style="12" customWidth="1"/>
    <col min="6" max="7" width="13.36328125" style="12" customWidth="1"/>
    <col min="8" max="8" width="9.90625" style="12" customWidth="1"/>
    <col min="9" max="9" width="8.26953125" style="12" customWidth="1"/>
    <col min="10" max="16384" width="9" style="12"/>
  </cols>
  <sheetData>
    <row r="1" spans="1:9" s="10" customFormat="1" ht="69.75" customHeight="1">
      <c r="A1" s="121" t="s">
        <v>50</v>
      </c>
      <c r="B1" s="121"/>
      <c r="C1" s="121"/>
      <c r="D1" s="121"/>
      <c r="E1" s="122"/>
      <c r="F1" s="122"/>
      <c r="G1" s="122"/>
      <c r="H1" s="122"/>
      <c r="I1" s="122"/>
    </row>
    <row r="2" spans="1:9" s="11" customFormat="1" ht="56">
      <c r="A2" s="13" t="s">
        <v>1</v>
      </c>
      <c r="B2" s="13" t="s">
        <v>2</v>
      </c>
      <c r="C2" s="13" t="s">
        <v>51</v>
      </c>
      <c r="D2" s="13" t="s">
        <v>52</v>
      </c>
      <c r="E2" s="13" t="s">
        <v>53</v>
      </c>
      <c r="F2" s="14" t="s">
        <v>54</v>
      </c>
      <c r="G2" s="13" t="s">
        <v>55</v>
      </c>
      <c r="H2" s="13" t="s">
        <v>56</v>
      </c>
      <c r="I2" s="14" t="s">
        <v>6</v>
      </c>
    </row>
    <row r="3" spans="1:9" s="11" customFormat="1" ht="14.5">
      <c r="A3" s="8">
        <v>1</v>
      </c>
      <c r="B3" s="17" t="s">
        <v>57</v>
      </c>
      <c r="C3" s="8">
        <v>127</v>
      </c>
      <c r="D3" s="26">
        <v>121</v>
      </c>
      <c r="E3" s="8">
        <v>98</v>
      </c>
      <c r="F3" s="9">
        <f>E3/D3</f>
        <v>0.80991735537190102</v>
      </c>
      <c r="G3" s="8">
        <v>105</v>
      </c>
      <c r="H3" s="8">
        <v>4411</v>
      </c>
      <c r="I3" s="17"/>
    </row>
    <row r="4" spans="1:9" s="11" customFormat="1" ht="14.5">
      <c r="A4" s="8">
        <v>2</v>
      </c>
      <c r="B4" s="17" t="s">
        <v>13</v>
      </c>
      <c r="C4" s="8">
        <v>67</v>
      </c>
      <c r="D4" s="8"/>
      <c r="E4" s="8">
        <v>55</v>
      </c>
      <c r="F4" s="9">
        <v>0.82089999999999996</v>
      </c>
      <c r="G4" s="8">
        <v>61</v>
      </c>
      <c r="H4" s="8">
        <v>2346</v>
      </c>
      <c r="I4" s="25"/>
    </row>
    <row r="5" spans="1:9" s="11" customFormat="1" ht="14.5">
      <c r="A5" s="8">
        <v>3</v>
      </c>
      <c r="B5" s="17" t="s">
        <v>14</v>
      </c>
      <c r="C5" s="8">
        <v>80</v>
      </c>
      <c r="D5" s="8">
        <v>50</v>
      </c>
      <c r="E5" s="8">
        <v>42</v>
      </c>
      <c r="F5" s="9">
        <f>E5/D5</f>
        <v>0.84</v>
      </c>
      <c r="G5" s="8">
        <v>52</v>
      </c>
      <c r="H5" s="8">
        <v>7834</v>
      </c>
      <c r="I5" s="25"/>
    </row>
    <row r="6" spans="1:9" s="11" customFormat="1" ht="14.5">
      <c r="A6" s="8">
        <v>4</v>
      </c>
      <c r="B6" s="17" t="s">
        <v>16</v>
      </c>
      <c r="C6" s="8">
        <v>177</v>
      </c>
      <c r="D6" s="8">
        <v>146</v>
      </c>
      <c r="E6" s="8">
        <v>142</v>
      </c>
      <c r="F6" s="9">
        <f>E6/D6</f>
        <v>0.97260273972602695</v>
      </c>
      <c r="G6" s="8">
        <v>160</v>
      </c>
      <c r="H6" s="8">
        <v>5588</v>
      </c>
      <c r="I6" s="25"/>
    </row>
    <row r="7" spans="1:9" s="11" customFormat="1" ht="28">
      <c r="A7" s="8">
        <v>5</v>
      </c>
      <c r="B7" s="17" t="s">
        <v>17</v>
      </c>
      <c r="C7" s="8">
        <v>125</v>
      </c>
      <c r="D7" s="8"/>
      <c r="E7" s="8">
        <v>100</v>
      </c>
      <c r="F7" s="9">
        <v>0.8</v>
      </c>
      <c r="G7" s="8">
        <v>113</v>
      </c>
      <c r="H7" s="8">
        <v>1307</v>
      </c>
      <c r="I7" s="25"/>
    </row>
    <row r="8" spans="1:9" s="11" customFormat="1" ht="14.5">
      <c r="A8" s="8">
        <v>6</v>
      </c>
      <c r="B8" s="17" t="s">
        <v>18</v>
      </c>
      <c r="C8" s="8">
        <v>101</v>
      </c>
      <c r="D8" s="8">
        <v>99</v>
      </c>
      <c r="E8" s="8">
        <v>93</v>
      </c>
      <c r="F8" s="9">
        <f>E8/D8</f>
        <v>0.939393939393939</v>
      </c>
      <c r="G8" s="8">
        <v>118</v>
      </c>
      <c r="H8" s="8">
        <v>5456</v>
      </c>
      <c r="I8" s="17"/>
    </row>
    <row r="9" spans="1:9" s="11" customFormat="1" ht="14.5">
      <c r="A9" s="8">
        <v>7</v>
      </c>
      <c r="B9" s="17" t="s">
        <v>19</v>
      </c>
      <c r="C9" s="8">
        <v>82</v>
      </c>
      <c r="D9" s="8">
        <v>64</v>
      </c>
      <c r="E9" s="8">
        <v>64</v>
      </c>
      <c r="F9" s="9">
        <f>E9/D9</f>
        <v>1</v>
      </c>
      <c r="G9" s="8">
        <v>68</v>
      </c>
      <c r="H9" s="8">
        <v>3961</v>
      </c>
      <c r="I9" s="25"/>
    </row>
    <row r="10" spans="1:9" s="11" customFormat="1" ht="14.5">
      <c r="A10" s="8">
        <v>8</v>
      </c>
      <c r="B10" s="17" t="s">
        <v>20</v>
      </c>
      <c r="C10" s="8">
        <v>128</v>
      </c>
      <c r="D10" s="8">
        <v>116</v>
      </c>
      <c r="E10" s="8">
        <v>92</v>
      </c>
      <c r="F10" s="9">
        <f>E10/D10</f>
        <v>0.79310344827586199</v>
      </c>
      <c r="G10" s="8">
        <v>107</v>
      </c>
      <c r="H10" s="8">
        <v>1811</v>
      </c>
      <c r="I10" s="25"/>
    </row>
    <row r="11" spans="1:9" s="11" customFormat="1" ht="28">
      <c r="A11" s="8">
        <v>9</v>
      </c>
      <c r="B11" s="17" t="s">
        <v>58</v>
      </c>
      <c r="C11" s="8">
        <v>126</v>
      </c>
      <c r="D11" s="8">
        <v>123</v>
      </c>
      <c r="E11" s="8">
        <v>105</v>
      </c>
      <c r="F11" s="9">
        <f>E11/D11</f>
        <v>0.85365853658536595</v>
      </c>
      <c r="G11" s="8">
        <v>125</v>
      </c>
      <c r="H11" s="8">
        <v>2873</v>
      </c>
      <c r="I11" s="25"/>
    </row>
    <row r="12" spans="1:9" s="11" customFormat="1" ht="14.5">
      <c r="A12" s="8">
        <v>10</v>
      </c>
      <c r="B12" s="17" t="s">
        <v>59</v>
      </c>
      <c r="C12" s="8">
        <v>45</v>
      </c>
      <c r="D12" s="8">
        <v>31</v>
      </c>
      <c r="E12" s="8">
        <v>20</v>
      </c>
      <c r="F12" s="9">
        <f>E12/D12</f>
        <v>0.64516129032258096</v>
      </c>
      <c r="G12" s="8">
        <v>21</v>
      </c>
      <c r="H12" s="8">
        <v>136</v>
      </c>
      <c r="I12" s="25"/>
    </row>
    <row r="13" spans="1:9" s="11" customFormat="1" ht="14.5">
      <c r="A13" s="8">
        <v>11</v>
      </c>
      <c r="B13" s="17" t="s">
        <v>35</v>
      </c>
      <c r="C13" s="8">
        <v>2</v>
      </c>
      <c r="D13" s="8"/>
      <c r="E13" s="8">
        <v>1</v>
      </c>
      <c r="F13" s="9"/>
      <c r="G13" s="8">
        <v>1</v>
      </c>
      <c r="H13" s="8">
        <v>3</v>
      </c>
      <c r="I13" s="25"/>
    </row>
    <row r="14" spans="1:9" s="11" customFormat="1" ht="28">
      <c r="A14" s="8">
        <v>12</v>
      </c>
      <c r="B14" s="17" t="s">
        <v>36</v>
      </c>
      <c r="C14" s="8">
        <v>1</v>
      </c>
      <c r="D14" s="8"/>
      <c r="E14" s="8"/>
      <c r="F14" s="9"/>
      <c r="G14" s="8"/>
      <c r="H14" s="8"/>
      <c r="I14" s="25"/>
    </row>
    <row r="15" spans="1:9" s="11" customFormat="1" ht="14.5">
      <c r="A15" s="8">
        <v>13</v>
      </c>
      <c r="B15" s="17" t="s">
        <v>60</v>
      </c>
      <c r="C15" s="8">
        <v>4</v>
      </c>
      <c r="D15" s="8"/>
      <c r="E15" s="8"/>
      <c r="F15" s="9"/>
      <c r="G15" s="8"/>
      <c r="H15" s="8"/>
      <c r="I15" s="25"/>
    </row>
    <row r="16" spans="1:9" s="11" customFormat="1" ht="14.5">
      <c r="A16" s="8">
        <v>14</v>
      </c>
      <c r="B16" s="17" t="s">
        <v>61</v>
      </c>
      <c r="C16" s="8"/>
      <c r="D16" s="8"/>
      <c r="E16" s="8"/>
      <c r="F16" s="9"/>
      <c r="G16" s="8">
        <v>8</v>
      </c>
      <c r="H16" s="8"/>
      <c r="I16" s="25"/>
    </row>
    <row r="17" spans="1:9" s="11" customFormat="1" ht="14.5">
      <c r="A17" s="123" t="s">
        <v>23</v>
      </c>
      <c r="B17" s="124"/>
      <c r="C17" s="8">
        <f>SUM(C3:C15)</f>
        <v>1065</v>
      </c>
      <c r="D17" s="8">
        <f>D3+D5+D6+D8+D9+D10+D11+D12+C4+C7</f>
        <v>942</v>
      </c>
      <c r="E17" s="8">
        <f>SUM(E3:E15)</f>
        <v>812</v>
      </c>
      <c r="F17" s="9">
        <f>E17/D17</f>
        <v>0.86199575371549897</v>
      </c>
      <c r="G17" s="8">
        <f>SUM(G3:G16)</f>
        <v>939</v>
      </c>
      <c r="H17" s="8">
        <f>SUM(H3:H16)</f>
        <v>35726</v>
      </c>
      <c r="I17" s="25"/>
    </row>
  </sheetData>
  <mergeCells count="2">
    <mergeCell ref="A1:I1"/>
    <mergeCell ref="A17:B17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sqref="A1:H1"/>
    </sheetView>
  </sheetViews>
  <sheetFormatPr defaultColWidth="9" defaultRowHeight="15"/>
  <cols>
    <col min="1" max="1" width="9" style="12"/>
    <col min="2" max="2" width="17.7265625" style="12" customWidth="1"/>
    <col min="3" max="3" width="9.26953125" style="12" customWidth="1"/>
    <col min="4" max="4" width="16.08984375" style="12" customWidth="1"/>
    <col min="5" max="5" width="13.36328125" style="12" customWidth="1"/>
    <col min="6" max="6" width="16.08984375" style="12" customWidth="1"/>
    <col min="7" max="7" width="13.36328125" style="12" customWidth="1"/>
    <col min="8" max="8" width="8.26953125" style="12" customWidth="1"/>
    <col min="9" max="9" width="9" style="12"/>
    <col min="10" max="10" width="9" style="20"/>
    <col min="11" max="16384" width="9" style="12"/>
  </cols>
  <sheetData>
    <row r="1" spans="1:10" s="10" customFormat="1" ht="82.5" customHeight="1">
      <c r="A1" s="121" t="s">
        <v>62</v>
      </c>
      <c r="B1" s="121"/>
      <c r="C1" s="121"/>
      <c r="D1" s="122"/>
      <c r="E1" s="122"/>
      <c r="F1" s="122"/>
      <c r="G1" s="122"/>
      <c r="H1" s="122"/>
      <c r="J1" s="21"/>
    </row>
    <row r="2" spans="1:10" s="11" customFormat="1" ht="56">
      <c r="A2" s="13" t="s">
        <v>1</v>
      </c>
      <c r="B2" s="13" t="s">
        <v>2</v>
      </c>
      <c r="C2" s="13" t="s">
        <v>63</v>
      </c>
      <c r="D2" s="13" t="s">
        <v>42</v>
      </c>
      <c r="E2" s="14" t="s">
        <v>64</v>
      </c>
      <c r="F2" s="13" t="s">
        <v>65</v>
      </c>
      <c r="G2" s="14" t="s">
        <v>66</v>
      </c>
      <c r="H2" s="14" t="s">
        <v>6</v>
      </c>
      <c r="J2" s="22"/>
    </row>
    <row r="3" spans="1:10" s="11" customFormat="1" ht="14.5">
      <c r="A3" s="8">
        <v>1</v>
      </c>
      <c r="B3" s="17" t="s">
        <v>57</v>
      </c>
      <c r="C3" s="8">
        <v>143</v>
      </c>
      <c r="D3" s="8">
        <v>136</v>
      </c>
      <c r="E3" s="9">
        <f t="shared" ref="E3:E14" si="0">D3/C3</f>
        <v>0.95104895104895104</v>
      </c>
      <c r="F3" s="8">
        <v>136</v>
      </c>
      <c r="G3" s="9">
        <f t="shared" ref="G3:G14" si="1">F3/C3</f>
        <v>0.95104895104895104</v>
      </c>
      <c r="H3" s="17"/>
      <c r="J3" s="22"/>
    </row>
    <row r="4" spans="1:10" s="11" customFormat="1" ht="14.5">
      <c r="A4" s="8">
        <v>2</v>
      </c>
      <c r="B4" s="17" t="s">
        <v>13</v>
      </c>
      <c r="C4" s="8">
        <v>55</v>
      </c>
      <c r="D4" s="8">
        <v>52</v>
      </c>
      <c r="E4" s="9">
        <f t="shared" si="0"/>
        <v>0.94545454545454499</v>
      </c>
      <c r="F4" s="8">
        <v>55</v>
      </c>
      <c r="G4" s="9">
        <f t="shared" si="1"/>
        <v>1</v>
      </c>
      <c r="H4" s="25"/>
      <c r="J4" s="22"/>
    </row>
    <row r="5" spans="1:10" s="11" customFormat="1" ht="14.5">
      <c r="A5" s="8">
        <v>3</v>
      </c>
      <c r="B5" s="17" t="s">
        <v>14</v>
      </c>
      <c r="C5" s="8">
        <v>66</v>
      </c>
      <c r="D5" s="8">
        <v>57</v>
      </c>
      <c r="E5" s="9">
        <f t="shared" si="0"/>
        <v>0.86363636363636398</v>
      </c>
      <c r="F5" s="8">
        <v>59</v>
      </c>
      <c r="G5" s="9">
        <f t="shared" si="1"/>
        <v>0.89393939393939403</v>
      </c>
      <c r="H5" s="25"/>
      <c r="J5" s="22"/>
    </row>
    <row r="6" spans="1:10" s="11" customFormat="1" ht="14.5">
      <c r="A6" s="8">
        <v>4</v>
      </c>
      <c r="B6" s="17" t="s">
        <v>16</v>
      </c>
      <c r="C6" s="8">
        <v>138</v>
      </c>
      <c r="D6" s="8">
        <v>132</v>
      </c>
      <c r="E6" s="9">
        <f t="shared" si="0"/>
        <v>0.95652173913043503</v>
      </c>
      <c r="F6" s="8">
        <v>138</v>
      </c>
      <c r="G6" s="9">
        <f t="shared" si="1"/>
        <v>1</v>
      </c>
      <c r="H6" s="25"/>
      <c r="J6" s="22"/>
    </row>
    <row r="7" spans="1:10" s="11" customFormat="1" ht="28">
      <c r="A7" s="8">
        <v>5</v>
      </c>
      <c r="B7" s="17" t="s">
        <v>17</v>
      </c>
      <c r="C7" s="8">
        <v>108</v>
      </c>
      <c r="D7" s="8">
        <v>106</v>
      </c>
      <c r="E7" s="9">
        <f t="shared" si="0"/>
        <v>0.98148148148148195</v>
      </c>
      <c r="F7" s="8">
        <v>107</v>
      </c>
      <c r="G7" s="9">
        <f t="shared" si="1"/>
        <v>0.99074074074074103</v>
      </c>
      <c r="H7" s="25"/>
      <c r="J7" s="22"/>
    </row>
    <row r="8" spans="1:10" s="11" customFormat="1" ht="14.5">
      <c r="A8" s="8">
        <v>6</v>
      </c>
      <c r="B8" s="17" t="s">
        <v>18</v>
      </c>
      <c r="C8" s="8">
        <v>107</v>
      </c>
      <c r="D8" s="8">
        <v>105</v>
      </c>
      <c r="E8" s="9">
        <f t="shared" si="0"/>
        <v>0.98130841121495305</v>
      </c>
      <c r="F8" s="8">
        <v>107</v>
      </c>
      <c r="G8" s="9">
        <f t="shared" si="1"/>
        <v>1</v>
      </c>
      <c r="H8" s="17"/>
      <c r="J8" s="22"/>
    </row>
    <row r="9" spans="1:10" s="11" customFormat="1" ht="14.5">
      <c r="A9" s="8">
        <v>7</v>
      </c>
      <c r="B9" s="17" t="s">
        <v>19</v>
      </c>
      <c r="C9" s="8">
        <v>73</v>
      </c>
      <c r="D9" s="8">
        <v>60</v>
      </c>
      <c r="E9" s="9">
        <f t="shared" si="0"/>
        <v>0.82191780821917804</v>
      </c>
      <c r="F9" s="8">
        <v>60</v>
      </c>
      <c r="G9" s="9">
        <f t="shared" si="1"/>
        <v>0.82191780821917804</v>
      </c>
      <c r="H9" s="25"/>
      <c r="J9" s="22"/>
    </row>
    <row r="10" spans="1:10" s="11" customFormat="1" ht="14.5">
      <c r="A10" s="8">
        <v>8</v>
      </c>
      <c r="B10" s="17" t="s">
        <v>20</v>
      </c>
      <c r="C10" s="8">
        <v>99</v>
      </c>
      <c r="D10" s="8">
        <v>96</v>
      </c>
      <c r="E10" s="9">
        <f t="shared" si="0"/>
        <v>0.96969696969696995</v>
      </c>
      <c r="F10" s="8">
        <v>98</v>
      </c>
      <c r="G10" s="9">
        <f t="shared" si="1"/>
        <v>0.98989898989898994</v>
      </c>
      <c r="H10" s="25"/>
      <c r="J10" s="22"/>
    </row>
    <row r="11" spans="1:10" s="11" customFormat="1" ht="28">
      <c r="A11" s="8">
        <v>9</v>
      </c>
      <c r="B11" s="17" t="s">
        <v>58</v>
      </c>
      <c r="C11" s="8">
        <v>117</v>
      </c>
      <c r="D11" s="8">
        <v>107</v>
      </c>
      <c r="E11" s="9">
        <f t="shared" si="0"/>
        <v>0.91452991452991494</v>
      </c>
      <c r="F11" s="8">
        <v>113</v>
      </c>
      <c r="G11" s="9">
        <f t="shared" si="1"/>
        <v>0.96581196581196604</v>
      </c>
      <c r="H11" s="25"/>
      <c r="J11" s="22"/>
    </row>
    <row r="12" spans="1:10" s="11" customFormat="1" ht="14.5">
      <c r="A12" s="8">
        <v>10</v>
      </c>
      <c r="B12" s="17" t="s">
        <v>59</v>
      </c>
      <c r="C12" s="8">
        <v>36</v>
      </c>
      <c r="D12" s="8">
        <v>23</v>
      </c>
      <c r="E12" s="9">
        <f t="shared" si="0"/>
        <v>0.63888888888888895</v>
      </c>
      <c r="F12" s="8">
        <v>30</v>
      </c>
      <c r="G12" s="9">
        <f t="shared" si="1"/>
        <v>0.83333333333333304</v>
      </c>
      <c r="H12" s="25"/>
      <c r="J12" s="22"/>
    </row>
    <row r="13" spans="1:10" s="11" customFormat="1" ht="14.5">
      <c r="A13" s="8">
        <v>11</v>
      </c>
      <c r="B13" s="17" t="s">
        <v>60</v>
      </c>
      <c r="C13" s="8">
        <v>20</v>
      </c>
      <c r="D13" s="8"/>
      <c r="E13" s="9">
        <f t="shared" si="0"/>
        <v>0</v>
      </c>
      <c r="F13" s="8"/>
      <c r="G13" s="9">
        <f t="shared" si="1"/>
        <v>0</v>
      </c>
      <c r="H13" s="25"/>
      <c r="J13" s="22"/>
    </row>
    <row r="14" spans="1:10" s="11" customFormat="1" ht="14.5">
      <c r="A14" s="123" t="s">
        <v>23</v>
      </c>
      <c r="B14" s="124"/>
      <c r="C14" s="8">
        <v>942</v>
      </c>
      <c r="D14" s="8">
        <v>874</v>
      </c>
      <c r="E14" s="9">
        <f t="shared" si="0"/>
        <v>0.92781316348195297</v>
      </c>
      <c r="F14" s="8">
        <v>903</v>
      </c>
      <c r="G14" s="9">
        <f t="shared" si="1"/>
        <v>0.95859872611465002</v>
      </c>
      <c r="H14" s="25"/>
      <c r="J14" s="22"/>
    </row>
  </sheetData>
  <mergeCells count="2">
    <mergeCell ref="A1:H1"/>
    <mergeCell ref="A14:B14"/>
  </mergeCells>
  <phoneticPr fontId="26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C15" sqref="C15:E15"/>
    </sheetView>
  </sheetViews>
  <sheetFormatPr defaultColWidth="9" defaultRowHeight="15"/>
  <cols>
    <col min="1" max="1" width="9" style="12"/>
    <col min="2" max="2" width="17.7265625" style="12" customWidth="1"/>
    <col min="3" max="6" width="17" style="12" customWidth="1"/>
    <col min="7" max="7" width="9" style="12"/>
    <col min="8" max="8" width="9" style="20"/>
    <col min="9" max="16384" width="9" style="12"/>
  </cols>
  <sheetData>
    <row r="1" spans="1:8" s="10" customFormat="1" ht="83.25" customHeight="1">
      <c r="A1" s="121" t="s">
        <v>67</v>
      </c>
      <c r="B1" s="121"/>
      <c r="C1" s="121"/>
      <c r="D1" s="122"/>
      <c r="E1" s="122"/>
      <c r="F1" s="122"/>
      <c r="H1" s="21"/>
    </row>
    <row r="2" spans="1:8" s="11" customFormat="1" ht="56">
      <c r="A2" s="13" t="s">
        <v>1</v>
      </c>
      <c r="B2" s="13" t="s">
        <v>2</v>
      </c>
      <c r="C2" s="13" t="s">
        <v>63</v>
      </c>
      <c r="D2" s="13" t="s">
        <v>68</v>
      </c>
      <c r="E2" s="14" t="s">
        <v>69</v>
      </c>
      <c r="F2" s="14" t="s">
        <v>6</v>
      </c>
      <c r="H2" s="22"/>
    </row>
    <row r="3" spans="1:8" s="11" customFormat="1" ht="14.5">
      <c r="A3" s="8">
        <v>1</v>
      </c>
      <c r="B3" s="17" t="s">
        <v>57</v>
      </c>
      <c r="C3" s="8">
        <v>124</v>
      </c>
      <c r="D3" s="8">
        <v>100</v>
      </c>
      <c r="E3" s="9">
        <f t="shared" ref="E3:E15" si="0">D3/C3</f>
        <v>0.80645161290322598</v>
      </c>
      <c r="F3" s="17"/>
      <c r="H3" s="22"/>
    </row>
    <row r="4" spans="1:8" s="11" customFormat="1" ht="14.5">
      <c r="A4" s="8">
        <v>2</v>
      </c>
      <c r="B4" s="17" t="s">
        <v>13</v>
      </c>
      <c r="C4" s="8">
        <v>75</v>
      </c>
      <c r="D4" s="8">
        <v>55</v>
      </c>
      <c r="E4" s="9">
        <f t="shared" si="0"/>
        <v>0.73333333333333295</v>
      </c>
      <c r="F4" s="25"/>
      <c r="H4" s="22"/>
    </row>
    <row r="5" spans="1:8" s="11" customFormat="1" ht="14.5">
      <c r="A5" s="8">
        <v>3</v>
      </c>
      <c r="B5" s="17" t="s">
        <v>14</v>
      </c>
      <c r="C5" s="8">
        <v>65</v>
      </c>
      <c r="D5" s="8">
        <v>38</v>
      </c>
      <c r="E5" s="9">
        <f t="shared" si="0"/>
        <v>0.58461538461538498</v>
      </c>
      <c r="F5" s="25"/>
      <c r="H5" s="22"/>
    </row>
    <row r="6" spans="1:8" s="11" customFormat="1" ht="14.5">
      <c r="A6" s="8">
        <v>4</v>
      </c>
      <c r="B6" s="17" t="s">
        <v>16</v>
      </c>
      <c r="C6" s="8">
        <v>147</v>
      </c>
      <c r="D6" s="8">
        <v>118</v>
      </c>
      <c r="E6" s="9">
        <f t="shared" si="0"/>
        <v>0.80272108843537404</v>
      </c>
      <c r="F6" s="25"/>
      <c r="H6" s="22"/>
    </row>
    <row r="7" spans="1:8" s="11" customFormat="1" ht="28">
      <c r="A7" s="8">
        <v>5</v>
      </c>
      <c r="B7" s="17" t="s">
        <v>17</v>
      </c>
      <c r="C7" s="8">
        <v>135</v>
      </c>
      <c r="D7" s="8">
        <v>99</v>
      </c>
      <c r="E7" s="9">
        <f t="shared" si="0"/>
        <v>0.73333333333333295</v>
      </c>
      <c r="F7" s="25"/>
      <c r="H7" s="22"/>
    </row>
    <row r="8" spans="1:8" s="11" customFormat="1" ht="14.5">
      <c r="A8" s="8">
        <v>6</v>
      </c>
      <c r="B8" s="17" t="s">
        <v>18</v>
      </c>
      <c r="C8" s="8">
        <v>81</v>
      </c>
      <c r="D8" s="8">
        <v>73</v>
      </c>
      <c r="E8" s="9">
        <f t="shared" si="0"/>
        <v>0.90123456790123502</v>
      </c>
      <c r="F8" s="17"/>
      <c r="H8" s="22"/>
    </row>
    <row r="9" spans="1:8" s="11" customFormat="1" ht="14.5">
      <c r="A9" s="8">
        <v>7</v>
      </c>
      <c r="B9" s="17" t="s">
        <v>19</v>
      </c>
      <c r="C9" s="8">
        <v>93</v>
      </c>
      <c r="D9" s="8">
        <v>67</v>
      </c>
      <c r="E9" s="9">
        <f t="shared" si="0"/>
        <v>0.72043010752688197</v>
      </c>
      <c r="F9" s="25"/>
      <c r="H9" s="22"/>
    </row>
    <row r="10" spans="1:8" s="11" customFormat="1" ht="14.5">
      <c r="A10" s="8">
        <v>8</v>
      </c>
      <c r="B10" s="17" t="s">
        <v>20</v>
      </c>
      <c r="C10" s="8">
        <v>122</v>
      </c>
      <c r="D10" s="8">
        <v>101</v>
      </c>
      <c r="E10" s="9">
        <f t="shared" si="0"/>
        <v>0.82786885245901598</v>
      </c>
      <c r="F10" s="25"/>
      <c r="H10" s="22"/>
    </row>
    <row r="11" spans="1:8" s="11" customFormat="1" ht="28">
      <c r="A11" s="8">
        <v>9</v>
      </c>
      <c r="B11" s="17" t="s">
        <v>58</v>
      </c>
      <c r="C11" s="8">
        <v>112</v>
      </c>
      <c r="D11" s="8">
        <v>96</v>
      </c>
      <c r="E11" s="9">
        <f t="shared" si="0"/>
        <v>0.85714285714285698</v>
      </c>
      <c r="F11" s="25"/>
      <c r="H11" s="22"/>
    </row>
    <row r="12" spans="1:8" s="11" customFormat="1" ht="14.5">
      <c r="A12" s="8">
        <v>10</v>
      </c>
      <c r="B12" s="17" t="s">
        <v>59</v>
      </c>
      <c r="C12" s="8">
        <v>33</v>
      </c>
      <c r="D12" s="8">
        <v>11</v>
      </c>
      <c r="E12" s="9">
        <f t="shared" si="0"/>
        <v>0.33333333333333298</v>
      </c>
      <c r="F12" s="25"/>
      <c r="H12" s="22"/>
    </row>
    <row r="13" spans="1:8" s="11" customFormat="1" ht="14.5">
      <c r="A13" s="8"/>
      <c r="B13" s="17" t="s">
        <v>35</v>
      </c>
      <c r="C13" s="8">
        <v>4</v>
      </c>
      <c r="D13" s="8">
        <v>1</v>
      </c>
      <c r="E13" s="9">
        <f t="shared" si="0"/>
        <v>0.25</v>
      </c>
      <c r="F13" s="25"/>
      <c r="H13" s="22"/>
    </row>
    <row r="14" spans="1:8" s="11" customFormat="1" ht="14.5">
      <c r="A14" s="8">
        <v>11</v>
      </c>
      <c r="B14" s="17" t="s">
        <v>70</v>
      </c>
      <c r="C14" s="8">
        <v>40</v>
      </c>
      <c r="D14" s="8">
        <v>0</v>
      </c>
      <c r="E14" s="9">
        <f t="shared" si="0"/>
        <v>0</v>
      </c>
      <c r="F14" s="25"/>
      <c r="H14" s="22"/>
    </row>
    <row r="15" spans="1:8" s="11" customFormat="1" ht="14.5">
      <c r="A15" s="123" t="s">
        <v>23</v>
      </c>
      <c r="B15" s="124"/>
      <c r="C15" s="8">
        <f>SUM(C3:C14)</f>
        <v>1031</v>
      </c>
      <c r="D15" s="8">
        <v>759</v>
      </c>
      <c r="E15" s="9">
        <f t="shared" si="0"/>
        <v>0.736178467507274</v>
      </c>
      <c r="F15" s="25"/>
      <c r="H15" s="22"/>
    </row>
  </sheetData>
  <mergeCells count="2">
    <mergeCell ref="A1:F1"/>
    <mergeCell ref="A15:B15"/>
  </mergeCells>
  <phoneticPr fontId="26" type="noConversion"/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C2" sqref="C2"/>
    </sheetView>
  </sheetViews>
  <sheetFormatPr defaultColWidth="9" defaultRowHeight="15"/>
  <cols>
    <col min="1" max="1" width="9" style="12"/>
    <col min="2" max="2" width="22.08984375" style="12" customWidth="1"/>
    <col min="3" max="3" width="17" style="12" customWidth="1"/>
    <col min="4" max="4" width="18.08984375" style="12" customWidth="1"/>
    <col min="5" max="5" width="22.26953125" style="12" customWidth="1"/>
    <col min="6" max="6" width="27" style="12" customWidth="1"/>
    <col min="7" max="7" width="9" style="12"/>
    <col min="8" max="8" width="9" style="20"/>
    <col min="9" max="16384" width="9" style="12"/>
  </cols>
  <sheetData>
    <row r="1" spans="1:8" s="10" customFormat="1" ht="75.75" customHeight="1">
      <c r="A1" s="121" t="s">
        <v>71</v>
      </c>
      <c r="B1" s="121"/>
      <c r="C1" s="121"/>
      <c r="D1" s="122"/>
      <c r="E1" s="122"/>
      <c r="F1" s="122"/>
      <c r="H1" s="21"/>
    </row>
    <row r="2" spans="1:8" s="11" customFormat="1" ht="28">
      <c r="A2" s="13" t="s">
        <v>1</v>
      </c>
      <c r="B2" s="13" t="s">
        <v>2</v>
      </c>
      <c r="C2" s="13" t="s">
        <v>63</v>
      </c>
      <c r="D2" s="13" t="s">
        <v>72</v>
      </c>
      <c r="E2" s="14" t="s">
        <v>73</v>
      </c>
      <c r="F2" s="14" t="s">
        <v>6</v>
      </c>
      <c r="H2" s="22"/>
    </row>
    <row r="3" spans="1:8" s="11" customFormat="1" ht="14.5">
      <c r="A3" s="8">
        <v>1</v>
      </c>
      <c r="B3" s="17" t="s">
        <v>57</v>
      </c>
      <c r="C3" s="8">
        <v>112</v>
      </c>
      <c r="D3" s="8">
        <v>74</v>
      </c>
      <c r="E3" s="9">
        <f t="shared" ref="E3:E16" si="0">D3/C3</f>
        <v>0.66071428571428603</v>
      </c>
      <c r="F3" s="17"/>
      <c r="H3" s="22"/>
    </row>
    <row r="4" spans="1:8" s="11" customFormat="1" ht="14.5">
      <c r="A4" s="8">
        <v>2</v>
      </c>
      <c r="B4" s="17" t="s">
        <v>13</v>
      </c>
      <c r="C4" s="8">
        <v>75</v>
      </c>
      <c r="D4" s="8">
        <v>61</v>
      </c>
      <c r="E4" s="9">
        <f t="shared" si="0"/>
        <v>0.81333333333333302</v>
      </c>
      <c r="F4" s="24"/>
      <c r="H4" s="22"/>
    </row>
    <row r="5" spans="1:8" s="11" customFormat="1" ht="14.5">
      <c r="A5" s="8">
        <v>3</v>
      </c>
      <c r="B5" s="17" t="s">
        <v>14</v>
      </c>
      <c r="C5" s="8">
        <v>46</v>
      </c>
      <c r="D5" s="8">
        <v>26</v>
      </c>
      <c r="E5" s="9">
        <f t="shared" si="0"/>
        <v>0.565217391304348</v>
      </c>
      <c r="F5" s="24"/>
      <c r="H5" s="22"/>
    </row>
    <row r="6" spans="1:8" s="11" customFormat="1" ht="14.5">
      <c r="A6" s="8">
        <v>4</v>
      </c>
      <c r="B6" s="17" t="s">
        <v>16</v>
      </c>
      <c r="C6" s="8">
        <v>128</v>
      </c>
      <c r="D6" s="8">
        <v>95</v>
      </c>
      <c r="E6" s="9">
        <f t="shared" si="0"/>
        <v>0.7421875</v>
      </c>
      <c r="F6" s="24"/>
      <c r="H6" s="22"/>
    </row>
    <row r="7" spans="1:8" s="11" customFormat="1" ht="14.5">
      <c r="A7" s="8">
        <v>5</v>
      </c>
      <c r="B7" s="17" t="s">
        <v>17</v>
      </c>
      <c r="C7" s="8">
        <v>128</v>
      </c>
      <c r="D7" s="8">
        <v>75</v>
      </c>
      <c r="E7" s="9">
        <f t="shared" si="0"/>
        <v>0.5859375</v>
      </c>
      <c r="F7" s="24"/>
      <c r="H7" s="22"/>
    </row>
    <row r="8" spans="1:8" s="11" customFormat="1" ht="14.5">
      <c r="A8" s="8">
        <v>6</v>
      </c>
      <c r="B8" s="17" t="s">
        <v>18</v>
      </c>
      <c r="C8" s="8">
        <v>72</v>
      </c>
      <c r="D8" s="8">
        <v>64</v>
      </c>
      <c r="E8" s="9">
        <f t="shared" si="0"/>
        <v>0.88888888888888895</v>
      </c>
      <c r="F8" s="17"/>
      <c r="H8" s="22"/>
    </row>
    <row r="9" spans="1:8" s="11" customFormat="1" ht="14.5">
      <c r="A9" s="8">
        <v>7</v>
      </c>
      <c r="B9" s="17" t="s">
        <v>19</v>
      </c>
      <c r="C9" s="8">
        <v>87</v>
      </c>
      <c r="D9" s="8">
        <v>58</v>
      </c>
      <c r="E9" s="9">
        <f t="shared" si="0"/>
        <v>0.66666666666666696</v>
      </c>
      <c r="F9" s="24"/>
      <c r="H9" s="22"/>
    </row>
    <row r="10" spans="1:8" s="11" customFormat="1" ht="14.5">
      <c r="A10" s="8">
        <v>8</v>
      </c>
      <c r="B10" s="17" t="s">
        <v>20</v>
      </c>
      <c r="C10" s="8">
        <v>108</v>
      </c>
      <c r="D10" s="8">
        <v>91</v>
      </c>
      <c r="E10" s="9">
        <f t="shared" si="0"/>
        <v>0.842592592592593</v>
      </c>
      <c r="F10" s="24"/>
      <c r="H10" s="22"/>
    </row>
    <row r="11" spans="1:8" s="11" customFormat="1" ht="14.5">
      <c r="A11" s="8">
        <v>9</v>
      </c>
      <c r="B11" s="17" t="s">
        <v>58</v>
      </c>
      <c r="C11" s="8">
        <v>113</v>
      </c>
      <c r="D11" s="8">
        <v>81</v>
      </c>
      <c r="E11" s="9">
        <f t="shared" si="0"/>
        <v>0.71681415929203496</v>
      </c>
      <c r="F11" s="24"/>
      <c r="H11" s="22"/>
    </row>
    <row r="12" spans="1:8" s="11" customFormat="1" ht="14.5">
      <c r="A12" s="8">
        <v>10</v>
      </c>
      <c r="B12" s="17" t="s">
        <v>59</v>
      </c>
      <c r="C12" s="8">
        <v>2</v>
      </c>
      <c r="D12" s="8">
        <v>1</v>
      </c>
      <c r="E12" s="9">
        <f t="shared" si="0"/>
        <v>0.5</v>
      </c>
      <c r="F12" s="24"/>
      <c r="H12" s="22"/>
    </row>
    <row r="13" spans="1:8" s="11" customFormat="1" ht="14.5">
      <c r="A13" s="8">
        <v>11</v>
      </c>
      <c r="B13" s="17" t="s">
        <v>35</v>
      </c>
      <c r="C13" s="8">
        <v>45</v>
      </c>
      <c r="D13" s="8">
        <v>11</v>
      </c>
      <c r="E13" s="9">
        <f t="shared" si="0"/>
        <v>0.24444444444444399</v>
      </c>
      <c r="F13" s="24"/>
      <c r="H13" s="22"/>
    </row>
    <row r="14" spans="1:8" s="11" customFormat="1" ht="14.5">
      <c r="A14" s="8">
        <v>12</v>
      </c>
      <c r="B14" s="18" t="s">
        <v>74</v>
      </c>
      <c r="C14" s="8">
        <v>10</v>
      </c>
      <c r="D14" s="8">
        <v>9</v>
      </c>
      <c r="E14" s="9">
        <f t="shared" si="0"/>
        <v>0.9</v>
      </c>
      <c r="F14" s="24"/>
      <c r="H14" s="22"/>
    </row>
    <row r="15" spans="1:8" s="11" customFormat="1" ht="14.5">
      <c r="A15" s="8">
        <v>13</v>
      </c>
      <c r="B15" s="18" t="s">
        <v>75</v>
      </c>
      <c r="C15" s="8">
        <v>1</v>
      </c>
      <c r="D15" s="8">
        <v>0</v>
      </c>
      <c r="E15" s="9">
        <f t="shared" si="0"/>
        <v>0</v>
      </c>
      <c r="F15" s="24"/>
      <c r="H15" s="22"/>
    </row>
    <row r="16" spans="1:8" s="11" customFormat="1" ht="14.5">
      <c r="A16" s="123" t="s">
        <v>23</v>
      </c>
      <c r="B16" s="124"/>
      <c r="C16" s="8">
        <f>SUM(C3:C15)</f>
        <v>927</v>
      </c>
      <c r="D16" s="8">
        <f>SUM(D3:D15)</f>
        <v>646</v>
      </c>
      <c r="E16" s="9">
        <f t="shared" si="0"/>
        <v>0.69687162891046395</v>
      </c>
      <c r="F16" s="24"/>
      <c r="H16" s="22"/>
    </row>
  </sheetData>
  <mergeCells count="2">
    <mergeCell ref="A1:F1"/>
    <mergeCell ref="A16:B16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"/>
  <sheetViews>
    <sheetView workbookViewId="0">
      <selection sqref="A1:XFD1048576"/>
    </sheetView>
  </sheetViews>
  <sheetFormatPr defaultColWidth="9" defaultRowHeight="15"/>
  <cols>
    <col min="1" max="1" width="9" style="12"/>
    <col min="2" max="2" width="22.08984375" style="12" customWidth="1"/>
    <col min="3" max="3" width="13.90625" style="12" customWidth="1"/>
    <col min="4" max="4" width="18.08984375" style="12" customWidth="1"/>
    <col min="5" max="5" width="23.08984375" style="12" customWidth="1"/>
    <col min="6" max="6" width="20.36328125" style="12" customWidth="1"/>
    <col min="7" max="7" width="9" style="12"/>
    <col min="8" max="8" width="9" style="20"/>
    <col min="9" max="16383" width="9" style="12"/>
  </cols>
  <sheetData>
    <row r="1" spans="1:8" s="10" customFormat="1" ht="75.75" customHeight="1">
      <c r="A1" s="121" t="s">
        <v>76</v>
      </c>
      <c r="B1" s="121"/>
      <c r="C1" s="121"/>
      <c r="D1" s="122"/>
      <c r="E1" s="122"/>
      <c r="F1" s="122"/>
      <c r="H1" s="21"/>
    </row>
    <row r="2" spans="1:8" s="11" customFormat="1" ht="28">
      <c r="A2" s="13" t="s">
        <v>1</v>
      </c>
      <c r="B2" s="13" t="s">
        <v>2</v>
      </c>
      <c r="C2" s="13" t="s">
        <v>77</v>
      </c>
      <c r="D2" s="13" t="s">
        <v>78</v>
      </c>
      <c r="E2" s="14" t="s">
        <v>79</v>
      </c>
      <c r="F2" s="14" t="s">
        <v>6</v>
      </c>
      <c r="H2" s="22"/>
    </row>
    <row r="3" spans="1:8" s="11" customFormat="1" ht="14.5">
      <c r="A3" s="8">
        <v>1</v>
      </c>
      <c r="B3" s="15" t="s">
        <v>80</v>
      </c>
      <c r="C3" s="13"/>
      <c r="D3" s="13"/>
      <c r="E3" s="14"/>
      <c r="F3" s="13">
        <v>66</v>
      </c>
      <c r="H3" s="22"/>
    </row>
    <row r="4" spans="1:8" s="11" customFormat="1" ht="14.5">
      <c r="A4" s="8">
        <v>2</v>
      </c>
      <c r="B4" s="17" t="s">
        <v>57</v>
      </c>
      <c r="C4" s="8">
        <v>169</v>
      </c>
      <c r="D4" s="8">
        <v>82</v>
      </c>
      <c r="E4" s="9">
        <f t="shared" ref="E4:E12" si="0">D4/C4</f>
        <v>0.48520710059171601</v>
      </c>
      <c r="F4" s="8">
        <v>6</v>
      </c>
      <c r="H4" s="22"/>
    </row>
    <row r="5" spans="1:8" s="11" customFormat="1" ht="14.5">
      <c r="A5" s="8">
        <v>3</v>
      </c>
      <c r="B5" s="17" t="s">
        <v>13</v>
      </c>
      <c r="C5" s="8">
        <v>64</v>
      </c>
      <c r="D5" s="8">
        <v>42</v>
      </c>
      <c r="E5" s="9">
        <f t="shared" si="0"/>
        <v>0.65625</v>
      </c>
      <c r="F5" s="8">
        <v>64</v>
      </c>
      <c r="H5" s="22"/>
    </row>
    <row r="6" spans="1:8" s="11" customFormat="1" ht="14.5">
      <c r="A6" s="8">
        <v>4</v>
      </c>
      <c r="B6" s="17" t="s">
        <v>14</v>
      </c>
      <c r="C6" s="8">
        <v>50</v>
      </c>
      <c r="D6" s="8">
        <v>31</v>
      </c>
      <c r="E6" s="9">
        <f t="shared" si="0"/>
        <v>0.62</v>
      </c>
      <c r="F6" s="8">
        <v>50</v>
      </c>
      <c r="H6" s="22"/>
    </row>
    <row r="7" spans="1:8" s="11" customFormat="1" ht="14.5">
      <c r="A7" s="8">
        <v>5</v>
      </c>
      <c r="B7" s="17" t="s">
        <v>16</v>
      </c>
      <c r="C7" s="8">
        <v>84</v>
      </c>
      <c r="D7" s="8">
        <v>70</v>
      </c>
      <c r="E7" s="9">
        <f t="shared" si="0"/>
        <v>0.83333333333333304</v>
      </c>
      <c r="F7" s="8">
        <v>84</v>
      </c>
      <c r="H7" s="22"/>
    </row>
    <row r="8" spans="1:8" s="11" customFormat="1" ht="14.5">
      <c r="A8" s="8">
        <v>6</v>
      </c>
      <c r="B8" s="17" t="s">
        <v>17</v>
      </c>
      <c r="C8" s="8">
        <v>118</v>
      </c>
      <c r="D8" s="8">
        <v>74</v>
      </c>
      <c r="E8" s="9">
        <f t="shared" si="0"/>
        <v>0.62711864406779705</v>
      </c>
      <c r="F8" s="8">
        <v>118</v>
      </c>
      <c r="H8" s="22"/>
    </row>
    <row r="9" spans="1:8" s="11" customFormat="1" ht="14.5">
      <c r="A9" s="8">
        <v>7</v>
      </c>
      <c r="B9" s="17" t="s">
        <v>18</v>
      </c>
      <c r="C9" s="8">
        <v>86</v>
      </c>
      <c r="D9" s="8">
        <v>74</v>
      </c>
      <c r="E9" s="9">
        <f t="shared" si="0"/>
        <v>0.86046511627906996</v>
      </c>
      <c r="F9" s="8">
        <v>86</v>
      </c>
      <c r="H9" s="22"/>
    </row>
    <row r="10" spans="1:8" s="11" customFormat="1" ht="14.5">
      <c r="A10" s="8">
        <v>8</v>
      </c>
      <c r="B10" s="17" t="s">
        <v>19</v>
      </c>
      <c r="C10" s="8">
        <v>74</v>
      </c>
      <c r="D10" s="8">
        <v>45</v>
      </c>
      <c r="E10" s="9">
        <f t="shared" si="0"/>
        <v>0.608108108108108</v>
      </c>
      <c r="F10" s="8">
        <v>74</v>
      </c>
      <c r="H10" s="22"/>
    </row>
    <row r="11" spans="1:8" s="11" customFormat="1" ht="14.5">
      <c r="A11" s="8">
        <v>9</v>
      </c>
      <c r="B11" s="17" t="s">
        <v>20</v>
      </c>
      <c r="C11" s="8">
        <v>87</v>
      </c>
      <c r="D11" s="8">
        <v>68</v>
      </c>
      <c r="E11" s="9">
        <f t="shared" si="0"/>
        <v>0.78160919540229901</v>
      </c>
      <c r="F11" s="8">
        <v>87</v>
      </c>
      <c r="H11" s="22"/>
    </row>
    <row r="12" spans="1:8" s="11" customFormat="1" ht="14.5">
      <c r="A12" s="8">
        <v>10</v>
      </c>
      <c r="B12" s="17" t="s">
        <v>58</v>
      </c>
      <c r="C12" s="8">
        <v>93</v>
      </c>
      <c r="D12" s="8">
        <v>62</v>
      </c>
      <c r="E12" s="9">
        <f t="shared" si="0"/>
        <v>0.66666666666666696</v>
      </c>
      <c r="F12" s="8">
        <v>93</v>
      </c>
      <c r="H12" s="22"/>
    </row>
    <row r="13" spans="1:8" s="11" customFormat="1" ht="14.5">
      <c r="A13" s="8">
        <v>11</v>
      </c>
      <c r="B13" s="15" t="s">
        <v>81</v>
      </c>
      <c r="C13" s="8"/>
      <c r="D13" s="8"/>
      <c r="E13" s="9"/>
      <c r="F13" s="8">
        <v>97</v>
      </c>
      <c r="H13" s="22"/>
    </row>
    <row r="14" spans="1:8" s="11" customFormat="1" ht="14.5">
      <c r="A14" s="8">
        <v>12</v>
      </c>
      <c r="B14" s="17" t="s">
        <v>35</v>
      </c>
      <c r="C14" s="8">
        <v>54</v>
      </c>
      <c r="D14" s="8">
        <v>9</v>
      </c>
      <c r="E14" s="9">
        <f>D14/C14</f>
        <v>0.16666666666666699</v>
      </c>
      <c r="F14" s="8">
        <v>54</v>
      </c>
      <c r="H14" s="22"/>
    </row>
    <row r="15" spans="1:8" s="11" customFormat="1" ht="14.5">
      <c r="A15" s="8">
        <v>13</v>
      </c>
      <c r="B15" s="18" t="s">
        <v>74</v>
      </c>
      <c r="C15" s="8">
        <v>14</v>
      </c>
      <c r="D15" s="8">
        <v>14</v>
      </c>
      <c r="E15" s="9">
        <f>D15/C15</f>
        <v>1</v>
      </c>
      <c r="F15" s="8">
        <v>14</v>
      </c>
      <c r="H15" s="22"/>
    </row>
    <row r="16" spans="1:8" s="11" customFormat="1" ht="14.5">
      <c r="A16" s="8">
        <v>14</v>
      </c>
      <c r="B16" s="18" t="s">
        <v>75</v>
      </c>
      <c r="C16" s="8">
        <v>2</v>
      </c>
      <c r="D16" s="8"/>
      <c r="E16" s="9">
        <f>D16/C16</f>
        <v>0</v>
      </c>
      <c r="F16" s="8">
        <v>2</v>
      </c>
      <c r="H16" s="22"/>
    </row>
    <row r="17" spans="1:8" s="11" customFormat="1" ht="14.5">
      <c r="A17" s="123" t="s">
        <v>23</v>
      </c>
      <c r="B17" s="124"/>
      <c r="C17" s="8">
        <v>895</v>
      </c>
      <c r="D17" s="8">
        <v>571</v>
      </c>
      <c r="E17" s="9">
        <f>D17/C17</f>
        <v>0.63798882681564295</v>
      </c>
      <c r="F17" s="8">
        <v>895</v>
      </c>
      <c r="H17" s="22"/>
    </row>
  </sheetData>
  <mergeCells count="2">
    <mergeCell ref="A1:F1"/>
    <mergeCell ref="A17:B17"/>
  </mergeCells>
  <phoneticPr fontId="26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5"/>
  <sheetViews>
    <sheetView workbookViewId="0">
      <selection activeCell="E9" sqref="E9"/>
    </sheetView>
  </sheetViews>
  <sheetFormatPr defaultColWidth="9" defaultRowHeight="15"/>
  <cols>
    <col min="1" max="1" width="9" style="12"/>
    <col min="2" max="2" width="22.08984375" style="12" customWidth="1"/>
    <col min="3" max="3" width="13.90625" style="12" customWidth="1"/>
    <col min="4" max="4" width="17.26953125" style="12" customWidth="1"/>
    <col min="5" max="5" width="23.08984375" style="12" customWidth="1"/>
    <col min="6" max="6" width="13.453125" style="12" customWidth="1"/>
    <col min="7" max="7" width="9" style="12"/>
    <col min="8" max="8" width="9" style="20"/>
    <col min="9" max="16383" width="9" style="12"/>
  </cols>
  <sheetData>
    <row r="1" spans="1:8" s="10" customFormat="1" ht="75.75" customHeight="1">
      <c r="A1" s="121" t="s">
        <v>82</v>
      </c>
      <c r="B1" s="121"/>
      <c r="C1" s="121"/>
      <c r="D1" s="122"/>
      <c r="E1" s="122"/>
      <c r="F1" s="122"/>
      <c r="H1" s="21"/>
    </row>
    <row r="2" spans="1:8" s="11" customFormat="1" ht="42">
      <c r="A2" s="13" t="s">
        <v>1</v>
      </c>
      <c r="B2" s="13" t="s">
        <v>2</v>
      </c>
      <c r="C2" s="13" t="s">
        <v>77</v>
      </c>
      <c r="D2" s="13" t="s">
        <v>83</v>
      </c>
      <c r="E2" s="14" t="s">
        <v>84</v>
      </c>
      <c r="F2" s="14" t="s">
        <v>6</v>
      </c>
      <c r="H2" s="22"/>
    </row>
    <row r="3" spans="1:8" s="11" customFormat="1" ht="14.5">
      <c r="A3" s="8">
        <v>1</v>
      </c>
      <c r="B3" s="15" t="s">
        <v>80</v>
      </c>
      <c r="C3" s="13">
        <v>57</v>
      </c>
      <c r="D3" s="13">
        <v>48</v>
      </c>
      <c r="E3" s="23">
        <f t="shared" ref="E3:E15" si="0">D3/C3</f>
        <v>0.84210526315789502</v>
      </c>
      <c r="F3" s="13"/>
      <c r="H3" s="22"/>
    </row>
    <row r="4" spans="1:8" s="11" customFormat="1" ht="14.5">
      <c r="A4" s="8">
        <v>2</v>
      </c>
      <c r="B4" s="17" t="s">
        <v>13</v>
      </c>
      <c r="C4" s="8">
        <v>79</v>
      </c>
      <c r="D4" s="8">
        <v>48</v>
      </c>
      <c r="E4" s="9">
        <f t="shared" si="0"/>
        <v>0.607594936708861</v>
      </c>
      <c r="F4" s="8"/>
      <c r="H4" s="22"/>
    </row>
    <row r="5" spans="1:8" s="11" customFormat="1" ht="14.5">
      <c r="A5" s="8">
        <v>3</v>
      </c>
      <c r="B5" s="17" t="s">
        <v>14</v>
      </c>
      <c r="C5" s="8">
        <v>65</v>
      </c>
      <c r="D5" s="8">
        <v>30</v>
      </c>
      <c r="E5" s="9">
        <f t="shared" si="0"/>
        <v>0.46153846153846201</v>
      </c>
      <c r="F5" s="8"/>
      <c r="H5" s="22"/>
    </row>
    <row r="6" spans="1:8" s="11" customFormat="1" ht="14.5">
      <c r="A6" s="8">
        <v>4</v>
      </c>
      <c r="B6" s="17" t="s">
        <v>16</v>
      </c>
      <c r="C6" s="8">
        <v>105</v>
      </c>
      <c r="D6" s="8">
        <v>61</v>
      </c>
      <c r="E6" s="9">
        <f t="shared" si="0"/>
        <v>0.580952380952381</v>
      </c>
      <c r="F6" s="8"/>
      <c r="H6" s="22"/>
    </row>
    <row r="7" spans="1:8" s="11" customFormat="1" ht="14.5">
      <c r="A7" s="8">
        <v>5</v>
      </c>
      <c r="B7" s="17" t="s">
        <v>17</v>
      </c>
      <c r="C7" s="8">
        <v>129</v>
      </c>
      <c r="D7" s="8">
        <v>62</v>
      </c>
      <c r="E7" s="9">
        <f t="shared" si="0"/>
        <v>0.48062015503875999</v>
      </c>
      <c r="F7" s="8"/>
      <c r="H7" s="22"/>
    </row>
    <row r="8" spans="1:8" s="11" customFormat="1" ht="14.5">
      <c r="A8" s="8">
        <v>6</v>
      </c>
      <c r="B8" s="17" t="s">
        <v>18</v>
      </c>
      <c r="C8" s="8">
        <v>78</v>
      </c>
      <c r="D8" s="8">
        <v>63</v>
      </c>
      <c r="E8" s="23">
        <f t="shared" si="0"/>
        <v>0.80769230769230804</v>
      </c>
      <c r="F8" s="8"/>
      <c r="H8" s="22"/>
    </row>
    <row r="9" spans="1:8" s="11" customFormat="1" ht="14.5">
      <c r="A9" s="8">
        <v>7</v>
      </c>
      <c r="B9" s="17" t="s">
        <v>19</v>
      </c>
      <c r="C9" s="8">
        <v>84</v>
      </c>
      <c r="D9" s="8">
        <v>47</v>
      </c>
      <c r="E9" s="9">
        <f t="shared" si="0"/>
        <v>0.55952380952380998</v>
      </c>
      <c r="F9" s="8"/>
      <c r="H9" s="22"/>
    </row>
    <row r="10" spans="1:8" s="11" customFormat="1" ht="14.5">
      <c r="A10" s="8">
        <v>8</v>
      </c>
      <c r="B10" s="17" t="s">
        <v>20</v>
      </c>
      <c r="C10" s="8">
        <v>103</v>
      </c>
      <c r="D10" s="8">
        <v>80</v>
      </c>
      <c r="E10" s="9">
        <f t="shared" si="0"/>
        <v>0.77669902912621402</v>
      </c>
      <c r="F10" s="8"/>
      <c r="H10" s="22"/>
    </row>
    <row r="11" spans="1:8" s="11" customFormat="1" ht="14.5">
      <c r="A11" s="8">
        <v>9</v>
      </c>
      <c r="B11" s="17" t="s">
        <v>58</v>
      </c>
      <c r="C11" s="8">
        <v>99</v>
      </c>
      <c r="D11" s="8">
        <v>67</v>
      </c>
      <c r="E11" s="9">
        <f t="shared" si="0"/>
        <v>0.67676767676767702</v>
      </c>
      <c r="F11" s="8"/>
      <c r="H11" s="22"/>
    </row>
    <row r="12" spans="1:8" s="11" customFormat="1" ht="14.5">
      <c r="A12" s="8">
        <v>10</v>
      </c>
      <c r="B12" s="15" t="s">
        <v>81</v>
      </c>
      <c r="C12" s="8">
        <v>76</v>
      </c>
      <c r="D12" s="8">
        <v>42</v>
      </c>
      <c r="E12" s="9">
        <f t="shared" si="0"/>
        <v>0.55263157894736803</v>
      </c>
      <c r="F12" s="8"/>
      <c r="H12" s="22"/>
    </row>
    <row r="13" spans="1:8" s="11" customFormat="1" ht="14.5">
      <c r="A13" s="8">
        <v>11</v>
      </c>
      <c r="B13" s="17" t="s">
        <v>35</v>
      </c>
      <c r="C13" s="8">
        <v>10</v>
      </c>
      <c r="D13" s="8"/>
      <c r="E13" s="9">
        <f t="shared" si="0"/>
        <v>0</v>
      </c>
      <c r="F13" s="8"/>
      <c r="H13" s="22"/>
    </row>
    <row r="14" spans="1:8" s="11" customFormat="1" ht="14.5">
      <c r="A14" s="8">
        <v>12</v>
      </c>
      <c r="B14" s="18" t="s">
        <v>74</v>
      </c>
      <c r="C14" s="8">
        <v>31</v>
      </c>
      <c r="D14" s="8">
        <v>15</v>
      </c>
      <c r="E14" s="9">
        <f t="shared" si="0"/>
        <v>0.483870967741935</v>
      </c>
      <c r="F14" s="8"/>
      <c r="H14" s="22"/>
    </row>
    <row r="15" spans="1:8" s="11" customFormat="1" ht="14.5">
      <c r="A15" s="123" t="s">
        <v>23</v>
      </c>
      <c r="B15" s="124"/>
      <c r="C15" s="8">
        <v>916</v>
      </c>
      <c r="D15" s="8">
        <v>563</v>
      </c>
      <c r="E15" s="9">
        <f t="shared" si="0"/>
        <v>0.61462882096069904</v>
      </c>
      <c r="F15" s="8"/>
      <c r="H15" s="22"/>
    </row>
  </sheetData>
  <mergeCells count="2">
    <mergeCell ref="A1:F1"/>
    <mergeCell ref="A15:B15"/>
  </mergeCells>
  <phoneticPr fontId="26" type="noConversion"/>
  <pageMargins left="0.70866141732283505" right="0.70866141732283505" top="0.74803149606299202" bottom="0.74803149606299202" header="0.31496062992126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2014-2015学年</vt:lpstr>
      <vt:lpstr>2015-2016学年第1学期</vt:lpstr>
      <vt:lpstr>2015-2016学年第2学期</vt:lpstr>
      <vt:lpstr>2016-2017学年第1学期</vt:lpstr>
      <vt:lpstr>2016-2017学年第2学期</vt:lpstr>
      <vt:lpstr>2017-2018学年第1学期</vt:lpstr>
      <vt:lpstr>2018-2019学年第1学期</vt:lpstr>
      <vt:lpstr>2018-2019学年第2学期</vt:lpstr>
      <vt:lpstr>2019-2020学年第1学期</vt:lpstr>
      <vt:lpstr>2019-2020学年第2学期</vt:lpstr>
      <vt:lpstr>2020-2021学年第1学期</vt:lpstr>
      <vt:lpstr>2020-2021学年第2学期</vt:lpstr>
      <vt:lpstr>全校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AutoBVT</cp:lastModifiedBy>
  <cp:lastPrinted>2019-11-27T07:11:00Z</cp:lastPrinted>
  <dcterms:created xsi:type="dcterms:W3CDTF">2006-09-16T00:00:00Z</dcterms:created>
  <dcterms:modified xsi:type="dcterms:W3CDTF">2021-07-09T08:01:45Z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